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activeTab="0"/>
  </bookViews>
  <sheets>
    <sheet name="動態統計" sheetId="1" r:id="rId1"/>
  </sheets>
  <definedNames>
    <definedName name="_xlnm.Print_Area" localSheetId="0">'動態統計'!$A$1:$AA$57</definedName>
  </definedNames>
  <calcPr fullCalcOnLoad="1"/>
</workbook>
</file>

<file path=xl/sharedStrings.xml><?xml version="1.0" encoding="utf-8"?>
<sst xmlns="http://schemas.openxmlformats.org/spreadsheetml/2006/main" count="157" uniqueCount="70">
  <si>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</si>
  <si>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</si>
  <si>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</si>
  <si>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</si>
  <si>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</si>
  <si>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</si>
  <si>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</si>
  <si>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</si>
  <si>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</si>
  <si>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</si>
  <si>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</si>
  <si>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</si>
  <si>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</si>
  <si>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</si>
  <si>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</si>
  <si>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</si>
  <si>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</si>
  <si>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</si>
  <si>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</si>
  <si>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</si>
  <si>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</si>
  <si>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</si>
  <si>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</si>
  <si>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</si>
  <si>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</si>
  <si>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　① 5 P S 未 満</t>
  </si>
  <si>
    <t>　② 5 P S 以 上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</si>
  <si>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</si>
  <si>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</si>
  <si>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</si>
  <si>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</si>
  <si>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</si>
  <si>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</si>
  <si>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</si>
  <si>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</si>
  <si>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</si>
  <si>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</si>
  <si>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</si>
  <si>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</si>
  <si>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</si>
  <si>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</si>
  <si>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</si>
  <si>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製茶用機械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</si>
  <si>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</si>
  <si>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</si>
  <si>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</si>
  <si>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</si>
  <si>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</si>
  <si>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</si>
  <si>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</si>
  <si>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</si>
  <si>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</si>
  <si>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</si>
  <si>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</si>
  <si>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>Ⅵ</t>
  </si>
  <si>
    <t>Ⅴ</t>
  </si>
  <si>
    <t>製粉機</t>
  </si>
  <si>
    <t>-</t>
  </si>
  <si>
    <t>☆印の機種は日農工会員だけのデーターを集計　</t>
  </si>
  <si>
    <t>☆走行式防除機にはスピードスプレヤーも含まれます。</t>
  </si>
  <si>
    <t>コイン精米機</t>
  </si>
  <si>
    <t>総合計は、生産動態統計と☆印の7機種を合計</t>
  </si>
  <si>
    <t>７機種合計</t>
  </si>
  <si>
    <t>走行式防除機にはスピードスプレヤーも含まれます。</t>
  </si>
  <si>
    <t xml:space="preserve"> 【お知らせ】</t>
  </si>
  <si>
    <t>　　 報告会社において、組織・機能再編の実施に伴い、在庫位置がメーカーから販売会社へ変更になったことによるものです。</t>
  </si>
  <si>
    <t>　 　「バインダ」及び「動力脱穀機」については、生産台数と出荷台数及び生産金額と出荷金額（前年比）に大きな差が生じていますが、これは、1月時点で、</t>
  </si>
  <si>
    <t>（平成 　２７　年 　１　～　５　月分）</t>
  </si>
  <si>
    <t>５　月分</t>
  </si>
  <si>
    <t>１ ～ ５月分累計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</si>
</sst>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3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distributed" vertical="center"/>
    </xf>
    <xf numFmtId="3" fontId="10" fillId="0" borderId="33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4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3" fontId="11" fillId="0" borderId="36" xfId="0" applyNumberFormat="1" applyFont="1" applyBorder="1" applyAlignment="1">
      <alignment vertical="center"/>
    </xf>
    <xf numFmtId="3" fontId="11" fillId="0" borderId="37" xfId="0" applyNumberFormat="1" applyFont="1" applyBorder="1" applyAlignment="1">
      <alignment vertical="center"/>
    </xf>
    <xf numFmtId="3" fontId="11" fillId="0" borderId="38" xfId="0" applyNumberFormat="1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3" fontId="11" fillId="0" borderId="39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1" fillId="0" borderId="4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1" fillId="0" borderId="41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1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3" fontId="11" fillId="0" borderId="43" xfId="0" applyNumberFormat="1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9" fillId="0" borderId="36" xfId="0" applyFont="1" applyBorder="1" applyAlignment="1">
      <alignment horizontal="distributed" vertical="center"/>
    </xf>
    <xf numFmtId="177" fontId="11" fillId="0" borderId="24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77" fontId="11" fillId="0" borderId="36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177" fontId="11" fillId="0" borderId="29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177" fontId="10" fillId="0" borderId="35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3" fontId="10" fillId="0" borderId="4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45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77" fontId="11" fillId="0" borderId="37" xfId="0" applyNumberFormat="1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7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8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8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5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9" xfId="0" applyNumberFormat="1" applyFont="1" applyBorder="1" applyAlignment="1">
      <alignment horizontal="right" vertical="center"/>
    </xf>
    <xf numFmtId="177" fontId="11" fillId="0" borderId="30" xfId="0" applyNumberFormat="1" applyFont="1" applyBorder="1" applyAlignment="1">
      <alignment horizontal="right" vertical="center"/>
    </xf>
    <xf numFmtId="177" fontId="11" fillId="0" borderId="50" xfId="0" applyNumberFormat="1" applyFont="1" applyBorder="1" applyAlignment="1">
      <alignment horizontal="right" vertical="center"/>
    </xf>
    <xf numFmtId="177" fontId="11" fillId="0" borderId="51" xfId="0" applyNumberFormat="1" applyFont="1" applyBorder="1" applyAlignment="1">
      <alignment horizontal="right" vertical="center"/>
    </xf>
    <xf numFmtId="3" fontId="11" fillId="34" borderId="49" xfId="0" applyNumberFormat="1" applyFont="1" applyFill="1" applyBorder="1" applyAlignment="1">
      <alignment vertical="center"/>
    </xf>
    <xf numFmtId="3" fontId="11" fillId="34" borderId="30" xfId="0" applyNumberFormat="1" applyFont="1" applyFill="1" applyBorder="1" applyAlignment="1">
      <alignment vertical="center"/>
    </xf>
    <xf numFmtId="177" fontId="11" fillId="34" borderId="50" xfId="0" applyNumberFormat="1" applyFont="1" applyFill="1" applyBorder="1" applyAlignment="1">
      <alignment horizontal="right" vertical="center"/>
    </xf>
    <xf numFmtId="3" fontId="10" fillId="34" borderId="37" xfId="0" applyNumberFormat="1" applyFont="1" applyFill="1" applyBorder="1" applyAlignment="1">
      <alignment vertical="center"/>
    </xf>
    <xf numFmtId="3" fontId="10" fillId="34" borderId="36" xfId="0" applyNumberFormat="1" applyFont="1" applyFill="1" applyBorder="1" applyAlignment="1">
      <alignment vertical="center"/>
    </xf>
    <xf numFmtId="177" fontId="10" fillId="34" borderId="35" xfId="0" applyNumberFormat="1" applyFont="1" applyFill="1" applyBorder="1" applyAlignment="1">
      <alignment horizontal="right" vertical="center"/>
    </xf>
    <xf numFmtId="3" fontId="11" fillId="0" borderId="50" xfId="0" applyNumberFormat="1" applyFont="1" applyBorder="1" applyAlignment="1">
      <alignment vertical="center"/>
    </xf>
    <xf numFmtId="3" fontId="11" fillId="0" borderId="51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45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9" xfId="0" applyNumberFormat="1" applyFont="1" applyBorder="1" applyAlignment="1">
      <alignment vertical="center"/>
    </xf>
    <xf numFmtId="177" fontId="10" fillId="0" borderId="52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9" xfId="0" applyNumberFormat="1" applyFont="1" applyBorder="1" applyAlignment="1">
      <alignment horizontal="right" vertical="center"/>
    </xf>
    <xf numFmtId="177" fontId="10" fillId="0" borderId="44" xfId="0" applyNumberFormat="1" applyFont="1" applyBorder="1" applyAlignment="1">
      <alignment horizontal="right" vertical="center"/>
    </xf>
    <xf numFmtId="3" fontId="10" fillId="34" borderId="52" xfId="0" applyNumberFormat="1" applyFont="1" applyFill="1" applyBorder="1" applyAlignment="1">
      <alignment vertical="center"/>
    </xf>
    <xf numFmtId="3" fontId="10" fillId="34" borderId="44" xfId="0" applyNumberFormat="1" applyFont="1" applyFill="1" applyBorder="1" applyAlignment="1">
      <alignment vertical="center"/>
    </xf>
    <xf numFmtId="177" fontId="10" fillId="34" borderId="39" xfId="0" applyNumberFormat="1" applyFont="1" applyFill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32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3" fontId="10" fillId="34" borderId="34" xfId="0" applyNumberFormat="1" applyFont="1" applyFill="1" applyBorder="1" applyAlignment="1">
      <alignment vertical="center"/>
    </xf>
    <xf numFmtId="3" fontId="10" fillId="34" borderId="32" xfId="0" applyNumberFormat="1" applyFont="1" applyFill="1" applyBorder="1" applyAlignment="1">
      <alignment vertical="center"/>
    </xf>
    <xf numFmtId="177" fontId="10" fillId="34" borderId="31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3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5" xfId="0" applyNumberFormat="1" applyFont="1" applyFill="1" applyBorder="1" applyAlignment="1">
      <alignment vertical="center"/>
    </xf>
    <xf numFmtId="3" fontId="10" fillId="34" borderId="54" xfId="0" applyNumberFormat="1" applyFont="1" applyFill="1" applyBorder="1" applyAlignment="1">
      <alignment vertical="center"/>
    </xf>
    <xf numFmtId="177" fontId="10" fillId="0" borderId="55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6" xfId="0" applyNumberFormat="1" applyFont="1" applyBorder="1" applyAlignment="1">
      <alignment horizontal="right" vertical="center"/>
    </xf>
    <xf numFmtId="3" fontId="11" fillId="34" borderId="57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50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8" xfId="0" applyNumberFormat="1" applyFont="1" applyFill="1" applyBorder="1" applyAlignment="1">
      <alignment vertical="center"/>
    </xf>
    <xf numFmtId="3" fontId="10" fillId="34" borderId="59" xfId="0" applyNumberFormat="1" applyFont="1" applyFill="1" applyBorder="1" applyAlignment="1">
      <alignment vertical="center"/>
    </xf>
    <xf numFmtId="177" fontId="10" fillId="0" borderId="60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vertical="center"/>
    </xf>
    <xf numFmtId="3" fontId="11" fillId="34" borderId="51" xfId="0" applyNumberFormat="1" applyFont="1" applyFill="1" applyBorder="1" applyAlignment="1">
      <alignment vertical="center"/>
    </xf>
    <xf numFmtId="3" fontId="11" fillId="34" borderId="61" xfId="0" applyNumberFormat="1" applyFont="1" applyFill="1" applyBorder="1" applyAlignment="1">
      <alignment vertical="center"/>
    </xf>
    <xf numFmtId="177" fontId="11" fillId="0" borderId="62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63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9" xfId="0" applyNumberFormat="1" applyFont="1" applyFill="1" applyBorder="1" applyAlignment="1">
      <alignment vertical="center"/>
    </xf>
    <xf numFmtId="3" fontId="10" fillId="34" borderId="64" xfId="0" applyNumberFormat="1" applyFont="1" applyFill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3" fontId="10" fillId="34" borderId="31" xfId="0" applyNumberFormat="1" applyFont="1" applyFill="1" applyBorder="1" applyAlignment="1">
      <alignment vertical="center"/>
    </xf>
    <xf numFmtId="3" fontId="10" fillId="34" borderId="33" xfId="0" applyNumberFormat="1" applyFont="1" applyFill="1" applyBorder="1" applyAlignment="1">
      <alignment vertical="center"/>
    </xf>
    <xf numFmtId="3" fontId="10" fillId="34" borderId="65" xfId="0" applyNumberFormat="1" applyFont="1" applyFill="1" applyBorder="1" applyAlignment="1">
      <alignment vertical="center"/>
    </xf>
    <xf numFmtId="177" fontId="10" fillId="0" borderId="66" xfId="0" applyNumberFormat="1" applyFont="1" applyBorder="1" applyAlignment="1">
      <alignment horizontal="right" vertical="center"/>
    </xf>
    <xf numFmtId="0" fontId="1" fillId="0" borderId="67" xfId="0" applyFont="1" applyBorder="1" applyAlignment="1">
      <alignment horizontal="distributed" vertical="center"/>
    </xf>
    <xf numFmtId="3" fontId="11" fillId="0" borderId="44" xfId="0" applyNumberFormat="1" applyFont="1" applyBorder="1" applyAlignment="1">
      <alignment vertical="center"/>
    </xf>
    <xf numFmtId="177" fontId="11" fillId="0" borderId="52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9" xfId="0" applyNumberFormat="1" applyFont="1" applyBorder="1" applyAlignment="1">
      <alignment horizontal="right" vertical="center"/>
    </xf>
    <xf numFmtId="177" fontId="11" fillId="0" borderId="44" xfId="0" applyNumberFormat="1" applyFont="1" applyBorder="1" applyAlignment="1">
      <alignment horizontal="right" vertical="center"/>
    </xf>
    <xf numFmtId="3" fontId="11" fillId="34" borderId="52" xfId="0" applyNumberFormat="1" applyFont="1" applyFill="1" applyBorder="1" applyAlignment="1">
      <alignment vertical="center"/>
    </xf>
    <xf numFmtId="3" fontId="11" fillId="34" borderId="24" xfId="0" applyNumberFormat="1" applyFont="1" applyFill="1" applyBorder="1" applyAlignment="1">
      <alignment vertical="center"/>
    </xf>
    <xf numFmtId="177" fontId="11" fillId="34" borderId="39" xfId="0" applyNumberFormat="1" applyFont="1" applyFill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4" borderId="39" xfId="0" applyNumberFormat="1" applyFont="1" applyFill="1" applyBorder="1" applyAlignment="1">
      <alignment vertical="center"/>
    </xf>
    <xf numFmtId="3" fontId="11" fillId="34" borderId="44" xfId="0" applyNumberFormat="1" applyFont="1" applyFill="1" applyBorder="1" applyAlignment="1">
      <alignment vertical="center"/>
    </xf>
    <xf numFmtId="3" fontId="11" fillId="34" borderId="59" xfId="0" applyNumberFormat="1" applyFont="1" applyFill="1" applyBorder="1" applyAlignment="1">
      <alignment vertical="center"/>
    </xf>
    <xf numFmtId="177" fontId="11" fillId="0" borderId="60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10" xfId="49" applyFont="1" applyBorder="1" applyAlignment="1">
      <alignment horizontal="right" vertical="center"/>
    </xf>
    <xf numFmtId="38" fontId="11" fillId="0" borderId="12" xfId="49" applyFont="1" applyBorder="1" applyAlignment="1">
      <alignment horizontal="right" vertical="center"/>
    </xf>
    <xf numFmtId="3" fontId="11" fillId="0" borderId="45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68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189" fontId="10" fillId="0" borderId="33" xfId="0" applyNumberFormat="1" applyFont="1" applyBorder="1" applyAlignment="1">
      <alignment horizontal="right" vertical="center"/>
    </xf>
    <xf numFmtId="189" fontId="11" fillId="0" borderId="36" xfId="0" applyNumberFormat="1" applyFont="1" applyBorder="1" applyAlignment="1">
      <alignment vertical="center"/>
    </xf>
    <xf numFmtId="189" fontId="11" fillId="0" borderId="28" xfId="0" applyNumberFormat="1" applyFont="1" applyBorder="1" applyAlignment="1">
      <alignment vertical="center"/>
    </xf>
    <xf numFmtId="189" fontId="11" fillId="0" borderId="12" xfId="0" applyNumberFormat="1" applyFont="1" applyBorder="1" applyAlignment="1">
      <alignment horizontal="right" vertical="center"/>
    </xf>
    <xf numFmtId="189" fontId="11" fillId="0" borderId="35" xfId="0" applyNumberFormat="1" applyFont="1" applyBorder="1" applyAlignment="1">
      <alignment vertical="center"/>
    </xf>
    <xf numFmtId="189" fontId="11" fillId="0" borderId="37" xfId="0" applyNumberFormat="1" applyFont="1" applyBorder="1" applyAlignment="1">
      <alignment vertical="center"/>
    </xf>
    <xf numFmtId="189" fontId="11" fillId="0" borderId="27" xfId="0" applyNumberFormat="1" applyFont="1" applyBorder="1" applyAlignment="1">
      <alignment vertical="center"/>
    </xf>
    <xf numFmtId="189" fontId="11" fillId="0" borderId="29" xfId="0" applyNumberFormat="1" applyFont="1" applyBorder="1" applyAlignment="1">
      <alignment vertical="center"/>
    </xf>
    <xf numFmtId="189" fontId="11" fillId="0" borderId="10" xfId="0" applyNumberFormat="1" applyFont="1" applyBorder="1" applyAlignment="1">
      <alignment horizontal="right" vertical="center"/>
    </xf>
    <xf numFmtId="189" fontId="11" fillId="0" borderId="45" xfId="0" applyNumberFormat="1" applyFont="1" applyBorder="1" applyAlignment="1">
      <alignment horizontal="right" vertical="center"/>
    </xf>
    <xf numFmtId="189" fontId="10" fillId="0" borderId="34" xfId="0" applyNumberFormat="1" applyFont="1" applyBorder="1" applyAlignment="1">
      <alignment vertical="center"/>
    </xf>
    <xf numFmtId="189" fontId="11" fillId="0" borderId="45" xfId="0" applyNumberFormat="1" applyFont="1" applyBorder="1" applyAlignment="1">
      <alignment vertical="center"/>
    </xf>
    <xf numFmtId="189" fontId="11" fillId="0" borderId="52" xfId="0" applyNumberFormat="1" applyFont="1" applyBorder="1" applyAlignment="1">
      <alignment vertical="center"/>
    </xf>
    <xf numFmtId="189" fontId="11" fillId="0" borderId="44" xfId="0" applyNumberFormat="1" applyFont="1" applyBorder="1" applyAlignment="1">
      <alignment vertical="center"/>
    </xf>
    <xf numFmtId="189" fontId="10" fillId="0" borderId="32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horizontal="right" vertical="center"/>
    </xf>
    <xf numFmtId="189" fontId="11" fillId="0" borderId="29" xfId="0" applyNumberFormat="1" applyFont="1" applyBorder="1" applyAlignment="1">
      <alignment horizontal="right" vertical="center"/>
    </xf>
    <xf numFmtId="189" fontId="11" fillId="0" borderId="28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3" fontId="11" fillId="0" borderId="29" xfId="0" applyNumberFormat="1" applyFont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3" fontId="11" fillId="0" borderId="43" xfId="0" applyNumberFormat="1" applyFont="1" applyBorder="1" applyAlignment="1">
      <alignment horizontal="right" vertical="center"/>
    </xf>
    <xf numFmtId="189" fontId="11" fillId="0" borderId="27" xfId="0" applyNumberFormat="1" applyFont="1" applyBorder="1" applyAlignment="1">
      <alignment horizontal="right" vertical="center"/>
    </xf>
    <xf numFmtId="38" fontId="11" fillId="0" borderId="28" xfId="49" applyFont="1" applyBorder="1" applyAlignment="1">
      <alignment horizontal="right" vertical="center"/>
    </xf>
    <xf numFmtId="38" fontId="11" fillId="0" borderId="36" xfId="49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38" fontId="10" fillId="0" borderId="33" xfId="0" applyNumberFormat="1" applyFont="1" applyBorder="1" applyAlignment="1">
      <alignment horizontal="right" vertical="center"/>
    </xf>
    <xf numFmtId="38" fontId="11" fillId="0" borderId="69" xfId="49" applyFont="1" applyBorder="1" applyAlignment="1">
      <alignment vertical="center"/>
    </xf>
    <xf numFmtId="181" fontId="11" fillId="0" borderId="29" xfId="49" applyNumberFormat="1" applyFont="1" applyBorder="1" applyAlignment="1">
      <alignment vertical="center"/>
    </xf>
    <xf numFmtId="181" fontId="11" fillId="0" borderId="28" xfId="49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38" fontId="11" fillId="0" borderId="44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176" fontId="1" fillId="0" borderId="0" xfId="0" applyNumberFormat="1" applyFont="1" applyAlignment="1">
      <alignment horizontal="left" vertical="center" wrapText="1"/>
    </xf>
    <xf numFmtId="0" fontId="7" fillId="0" borderId="53" xfId="0" applyFont="1" applyBorder="1" applyAlignment="1">
      <alignment horizontal="right" vertical="center"/>
    </xf>
    <xf numFmtId="0" fontId="8" fillId="0" borderId="70" xfId="0" applyFont="1" applyBorder="1" applyAlignment="1">
      <alignment horizontal="distributed" vertical="center"/>
    </xf>
    <xf numFmtId="0" fontId="8" fillId="0" borderId="71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8" fillId="0" borderId="73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4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75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54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38" fontId="10" fillId="0" borderId="18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38" fontId="10" fillId="0" borderId="18" xfId="49" applyFont="1" applyBorder="1" applyAlignment="1">
      <alignment horizontal="right" vertical="center"/>
    </xf>
    <xf numFmtId="38" fontId="10" fillId="0" borderId="14" xfId="49" applyFont="1" applyBorder="1" applyAlignment="1">
      <alignment horizontal="right" vertical="center"/>
    </xf>
    <xf numFmtId="177" fontId="10" fillId="0" borderId="76" xfId="0" applyNumberFormat="1" applyFont="1" applyBorder="1" applyAlignment="1">
      <alignment horizontal="right" vertical="center"/>
    </xf>
    <xf numFmtId="177" fontId="10" fillId="0" borderId="7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0" borderId="46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9" fillId="0" borderId="7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53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77" xfId="0" applyBorder="1" applyAlignment="1">
      <alignment/>
    </xf>
    <xf numFmtId="38" fontId="10" fillId="0" borderId="18" xfId="49" applyFont="1" applyBorder="1" applyAlignment="1">
      <alignment vertical="center"/>
    </xf>
    <xf numFmtId="0" fontId="9" fillId="0" borderId="6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N1" s="258" t="s">
        <v>1</v>
      </c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</row>
    <row r="2" spans="1:27" s="5" customFormat="1" ht="18.75" customHeight="1">
      <c r="A2" s="259" t="s">
        <v>67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N2" s="259" t="str">
        <f>A2</f>
        <v>（平成 　２７　年 　１　～　５　月分）</v>
      </c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</row>
    <row r="3" spans="1:27" s="5" customFormat="1" ht="18.75" customHeight="1">
      <c r="A3" s="260"/>
      <c r="B3" s="260"/>
      <c r="C3" s="6"/>
      <c r="D3" s="6"/>
      <c r="E3" s="6"/>
      <c r="F3" s="6"/>
      <c r="G3" s="6"/>
      <c r="H3" s="6"/>
      <c r="I3" s="6"/>
      <c r="J3" s="6"/>
      <c r="K3" s="6"/>
      <c r="L3" s="6"/>
      <c r="N3" s="261"/>
      <c r="O3" s="261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</row>
    <row r="5" spans="9:27" ht="15.75" customHeight="1">
      <c r="I5" s="263" t="s">
        <v>2</v>
      </c>
      <c r="J5" s="263"/>
      <c r="K5" s="263"/>
      <c r="L5" s="263"/>
      <c r="W5" s="263" t="s">
        <v>3</v>
      </c>
      <c r="X5" s="263"/>
      <c r="Y5" s="263"/>
      <c r="Z5" s="263"/>
      <c r="AA5" s="263"/>
    </row>
    <row r="6" spans="1:27" ht="19.5" customHeight="1">
      <c r="A6" s="264" t="s">
        <v>4</v>
      </c>
      <c r="B6" s="265"/>
      <c r="C6" s="270" t="s">
        <v>68</v>
      </c>
      <c r="D6" s="271"/>
      <c r="E6" s="272" t="s">
        <v>5</v>
      </c>
      <c r="F6" s="273"/>
      <c r="G6" s="272" t="s">
        <v>6</v>
      </c>
      <c r="H6" s="273"/>
      <c r="I6" s="270" t="s">
        <v>69</v>
      </c>
      <c r="J6" s="271"/>
      <c r="K6" s="272" t="s">
        <v>7</v>
      </c>
      <c r="L6" s="273"/>
      <c r="N6" s="264" t="s">
        <v>4</v>
      </c>
      <c r="O6" s="265"/>
      <c r="P6" s="270" t="str">
        <f>C6</f>
        <v>５　月分</v>
      </c>
      <c r="Q6" s="271"/>
      <c r="R6" s="272" t="s">
        <v>5</v>
      </c>
      <c r="S6" s="273"/>
      <c r="T6" s="272" t="s">
        <v>6</v>
      </c>
      <c r="U6" s="273"/>
      <c r="V6" s="270" t="str">
        <f>I6</f>
        <v>１ ～ ５月分累計</v>
      </c>
      <c r="W6" s="271"/>
      <c r="X6" s="274" t="s">
        <v>8</v>
      </c>
      <c r="Y6" s="272" t="s">
        <v>7</v>
      </c>
      <c r="Z6" s="276"/>
      <c r="AA6" s="273"/>
    </row>
    <row r="7" spans="1:27" ht="19.5" customHeight="1">
      <c r="A7" s="266"/>
      <c r="B7" s="267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66"/>
      <c r="O7" s="267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75"/>
      <c r="Y7" s="7" t="s">
        <v>9</v>
      </c>
      <c r="Z7" s="12" t="s">
        <v>10</v>
      </c>
      <c r="AA7" s="9" t="s">
        <v>11</v>
      </c>
    </row>
    <row r="8" spans="1:27" s="19" customFormat="1" ht="19.5" customHeight="1">
      <c r="A8" s="266"/>
      <c r="B8" s="267"/>
      <c r="C8" s="13"/>
      <c r="D8" s="277">
        <f>D12+D41</f>
        <v>39121</v>
      </c>
      <c r="E8" s="14"/>
      <c r="F8" s="279">
        <v>94</v>
      </c>
      <c r="G8" s="16"/>
      <c r="H8" s="281">
        <v>103</v>
      </c>
      <c r="I8" s="18"/>
      <c r="J8" s="283">
        <f>J12+J41</f>
        <v>184408</v>
      </c>
      <c r="K8" s="16"/>
      <c r="L8" s="281">
        <v>84.7</v>
      </c>
      <c r="N8" s="266"/>
      <c r="O8" s="267"/>
      <c r="P8" s="13"/>
      <c r="Q8" s="285">
        <f>Q12+Q41</f>
        <v>31015</v>
      </c>
      <c r="R8" s="14"/>
      <c r="S8" s="279">
        <v>88.3</v>
      </c>
      <c r="T8" s="16"/>
      <c r="U8" s="279">
        <v>88.6</v>
      </c>
      <c r="V8" s="18"/>
      <c r="W8" s="283">
        <f>SUM(W12,W41)</f>
        <v>181685</v>
      </c>
      <c r="X8" s="20"/>
      <c r="Y8" s="16"/>
      <c r="Z8" s="287">
        <v>83.2</v>
      </c>
      <c r="AA8" s="17"/>
    </row>
    <row r="9" spans="1:27" s="19" customFormat="1" ht="19.5" customHeight="1">
      <c r="A9" s="268"/>
      <c r="B9" s="269"/>
      <c r="C9" s="21"/>
      <c r="D9" s="278"/>
      <c r="E9" s="22"/>
      <c r="F9" s="280"/>
      <c r="G9" s="23"/>
      <c r="H9" s="282"/>
      <c r="I9" s="24"/>
      <c r="J9" s="284"/>
      <c r="K9" s="23"/>
      <c r="L9" s="282"/>
      <c r="M9" s="25"/>
      <c r="N9" s="268"/>
      <c r="O9" s="269"/>
      <c r="P9" s="21"/>
      <c r="Q9" s="286"/>
      <c r="R9" s="23"/>
      <c r="S9" s="280"/>
      <c r="T9" s="23"/>
      <c r="U9" s="280"/>
      <c r="V9" s="24"/>
      <c r="W9" s="284"/>
      <c r="X9" s="26"/>
      <c r="Y9" s="23"/>
      <c r="Z9" s="288"/>
      <c r="AA9" s="27"/>
    </row>
    <row r="10" spans="1:27" ht="15" customHeight="1">
      <c r="A10" s="28"/>
      <c r="B10" s="29"/>
      <c r="C10" s="30"/>
      <c r="D10" s="28"/>
      <c r="E10" s="31"/>
      <c r="F10" s="31"/>
      <c r="G10" s="28"/>
      <c r="H10" s="30"/>
      <c r="I10" s="30"/>
      <c r="J10" s="30"/>
      <c r="K10" s="30"/>
      <c r="L10" s="30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9.5" customHeight="1">
      <c r="A11" s="28"/>
      <c r="B11" s="29"/>
      <c r="C11" s="28"/>
      <c r="D11" s="28"/>
      <c r="E11" s="34"/>
      <c r="F11" s="34"/>
      <c r="G11" s="28"/>
      <c r="H11" s="28"/>
      <c r="I11" s="289" t="s">
        <v>12</v>
      </c>
      <c r="J11" s="289"/>
      <c r="K11" s="263"/>
      <c r="L11" s="263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89" t="s">
        <v>13</v>
      </c>
      <c r="Y11" s="289"/>
      <c r="Z11" s="289"/>
      <c r="AA11" s="289"/>
    </row>
    <row r="12" spans="1:27" s="36" customFormat="1" ht="36" customHeight="1">
      <c r="A12" s="290" t="s">
        <v>14</v>
      </c>
      <c r="B12" s="291"/>
      <c r="C12" s="117"/>
      <c r="D12" s="116">
        <f>SUM(D14,D23,D25,D27,D32)</f>
        <v>37782</v>
      </c>
      <c r="E12" s="118"/>
      <c r="F12" s="119">
        <v>94.60163253042215</v>
      </c>
      <c r="G12" s="35"/>
      <c r="H12" s="15">
        <v>103.73970345963757</v>
      </c>
      <c r="I12" s="120"/>
      <c r="J12" s="116">
        <f>SUM(J14,J23,J25,J27,J32)</f>
        <v>176835</v>
      </c>
      <c r="K12" s="35"/>
      <c r="L12" s="15">
        <v>84.3</v>
      </c>
      <c r="N12" s="292" t="s">
        <v>14</v>
      </c>
      <c r="O12" s="293"/>
      <c r="P12" s="169"/>
      <c r="Q12" s="300">
        <f>SUM(Q14,Q23,Q25,Q27,Q32)</f>
        <v>29544</v>
      </c>
      <c r="R12" s="296"/>
      <c r="S12" s="279">
        <v>88.21474425965184</v>
      </c>
      <c r="T12" s="296"/>
      <c r="U12" s="279">
        <v>87.68586946843558</v>
      </c>
      <c r="V12" s="169"/>
      <c r="W12" s="300">
        <f>SUM(W14,W23,W25,W27,W32)</f>
        <v>173505</v>
      </c>
      <c r="X12" s="170"/>
      <c r="Y12" s="296"/>
      <c r="Z12" s="287">
        <v>82.9</v>
      </c>
      <c r="AA12" s="279"/>
    </row>
    <row r="13" spans="1:27" s="36" customFormat="1" ht="19.5" customHeight="1" hidden="1">
      <c r="A13" s="37"/>
      <c r="B13" s="38"/>
      <c r="C13" s="121"/>
      <c r="D13" s="122">
        <v>37911</v>
      </c>
      <c r="E13" s="123"/>
      <c r="F13" s="124">
        <v>110.79256531650009</v>
      </c>
      <c r="G13" s="125"/>
      <c r="H13" s="124">
        <v>131.16631491540673</v>
      </c>
      <c r="I13" s="121"/>
      <c r="J13" s="122"/>
      <c r="K13" s="125"/>
      <c r="L13" s="124"/>
      <c r="N13" s="294"/>
      <c r="O13" s="295"/>
      <c r="P13" s="111"/>
      <c r="Q13" s="298"/>
      <c r="R13" s="297"/>
      <c r="S13" s="298"/>
      <c r="T13" s="297"/>
      <c r="U13" s="298"/>
      <c r="V13" s="111"/>
      <c r="W13" s="298"/>
      <c r="X13" s="171"/>
      <c r="Y13" s="297"/>
      <c r="Z13" s="299"/>
      <c r="AA13" s="298"/>
    </row>
    <row r="14" spans="1:27" s="36" customFormat="1" ht="19.5" customHeight="1">
      <c r="A14" s="39" t="s">
        <v>15</v>
      </c>
      <c r="B14" s="40" t="s">
        <v>16</v>
      </c>
      <c r="C14" s="126"/>
      <c r="D14" s="106">
        <v>23886</v>
      </c>
      <c r="E14" s="127"/>
      <c r="F14" s="128">
        <v>91.68585905112852</v>
      </c>
      <c r="G14" s="107"/>
      <c r="H14" s="108">
        <v>107.71589627959413</v>
      </c>
      <c r="I14" s="129"/>
      <c r="J14" s="106">
        <v>116297</v>
      </c>
      <c r="K14" s="107"/>
      <c r="L14" s="108">
        <v>90.47815398020789</v>
      </c>
      <c r="M14" s="36" t="s">
        <v>17</v>
      </c>
      <c r="N14" s="41" t="s">
        <v>15</v>
      </c>
      <c r="O14" s="98" t="s">
        <v>16</v>
      </c>
      <c r="P14" s="126"/>
      <c r="Q14" s="172">
        <v>18829</v>
      </c>
      <c r="R14" s="107"/>
      <c r="S14" s="128">
        <v>81.18747844084167</v>
      </c>
      <c r="T14" s="107"/>
      <c r="U14" s="108">
        <v>91.30982978517045</v>
      </c>
      <c r="V14" s="173"/>
      <c r="W14" s="145">
        <v>116306</v>
      </c>
      <c r="X14" s="174"/>
      <c r="Y14" s="107"/>
      <c r="Z14" s="175">
        <v>93.75962336856192</v>
      </c>
      <c r="AA14" s="108"/>
    </row>
    <row r="15" spans="1:28" ht="19.5" customHeight="1">
      <c r="A15" s="43">
        <v>1</v>
      </c>
      <c r="B15" s="44" t="s">
        <v>19</v>
      </c>
      <c r="C15" s="45">
        <v>13427</v>
      </c>
      <c r="D15" s="46">
        <v>22299</v>
      </c>
      <c r="E15" s="130">
        <v>92.64472503967433</v>
      </c>
      <c r="F15" s="131">
        <v>92.84673356372569</v>
      </c>
      <c r="G15" s="132">
        <v>110.88446609959534</v>
      </c>
      <c r="H15" s="133">
        <v>111.54519533790206</v>
      </c>
      <c r="I15" s="134">
        <v>67081</v>
      </c>
      <c r="J15" s="134">
        <v>106584</v>
      </c>
      <c r="K15" s="135">
        <v>104.2601802921977</v>
      </c>
      <c r="L15" s="133">
        <v>92.38209979804634</v>
      </c>
      <c r="N15" s="43">
        <v>1</v>
      </c>
      <c r="O15" s="44" t="s">
        <v>19</v>
      </c>
      <c r="P15" s="45">
        <v>11394</v>
      </c>
      <c r="Q15" s="176">
        <v>17622</v>
      </c>
      <c r="R15" s="132">
        <v>83.83489073651681</v>
      </c>
      <c r="S15" s="131">
        <v>82.05438629167443</v>
      </c>
      <c r="T15" s="132">
        <v>95.8526120972491</v>
      </c>
      <c r="U15" s="133">
        <v>91.59519725557462</v>
      </c>
      <c r="V15" s="177">
        <v>68196</v>
      </c>
      <c r="W15" s="178">
        <v>108246</v>
      </c>
      <c r="X15" s="177">
        <v>9894</v>
      </c>
      <c r="Y15" s="132">
        <v>105.36268829663963</v>
      </c>
      <c r="Z15" s="179">
        <v>93.91870200858965</v>
      </c>
      <c r="AA15" s="133">
        <v>158.43074459567654</v>
      </c>
      <c r="AB15" s="1" t="s">
        <v>18</v>
      </c>
    </row>
    <row r="16" spans="1:27" ht="19.5" customHeight="1">
      <c r="A16" s="43"/>
      <c r="B16" s="44" t="s">
        <v>20</v>
      </c>
      <c r="C16" s="45">
        <v>2383</v>
      </c>
      <c r="D16" s="46">
        <v>1669</v>
      </c>
      <c r="E16" s="130">
        <v>91.19785686949866</v>
      </c>
      <c r="F16" s="131">
        <v>89.15598290598291</v>
      </c>
      <c r="G16" s="132">
        <v>137.03277745830937</v>
      </c>
      <c r="H16" s="133">
        <v>132.14568487727632</v>
      </c>
      <c r="I16" s="134">
        <v>11592</v>
      </c>
      <c r="J16" s="136">
        <v>8392</v>
      </c>
      <c r="K16" s="135">
        <v>129.086859688196</v>
      </c>
      <c r="L16" s="133">
        <v>125.83595741490478</v>
      </c>
      <c r="N16" s="43"/>
      <c r="O16" s="44" t="s">
        <v>20</v>
      </c>
      <c r="P16" s="45">
        <v>2356</v>
      </c>
      <c r="Q16" s="176">
        <v>1713</v>
      </c>
      <c r="R16" s="132">
        <v>88.43843843843844</v>
      </c>
      <c r="S16" s="131">
        <v>91.65329052969501</v>
      </c>
      <c r="T16" s="132">
        <v>140.23809523809524</v>
      </c>
      <c r="U16" s="133">
        <v>145.29262086513995</v>
      </c>
      <c r="V16" s="177">
        <v>11688</v>
      </c>
      <c r="W16" s="178">
        <v>8482</v>
      </c>
      <c r="X16" s="180">
        <v>1581</v>
      </c>
      <c r="Y16" s="132">
        <v>125.55591363196906</v>
      </c>
      <c r="Z16" s="179">
        <v>120.84342498931473</v>
      </c>
      <c r="AA16" s="133">
        <v>150.2851711026616</v>
      </c>
    </row>
    <row r="17" spans="1:27" ht="19.5" customHeight="1">
      <c r="A17" s="43"/>
      <c r="B17" s="44" t="s">
        <v>21</v>
      </c>
      <c r="C17" s="45">
        <v>4973</v>
      </c>
      <c r="D17" s="46">
        <v>6418</v>
      </c>
      <c r="E17" s="130">
        <v>127.70929635336415</v>
      </c>
      <c r="F17" s="131">
        <v>128.48848848848849</v>
      </c>
      <c r="G17" s="132">
        <v>131.1099393619826</v>
      </c>
      <c r="H17" s="133">
        <v>156.34591961023145</v>
      </c>
      <c r="I17" s="134">
        <v>21341</v>
      </c>
      <c r="J17" s="136">
        <v>25636</v>
      </c>
      <c r="K17" s="135">
        <v>111.45871415887606</v>
      </c>
      <c r="L17" s="133">
        <v>111.47540983606558</v>
      </c>
      <c r="N17" s="43"/>
      <c r="O17" s="44" t="s">
        <v>22</v>
      </c>
      <c r="P17" s="45">
        <v>3973</v>
      </c>
      <c r="Q17" s="176">
        <v>4789</v>
      </c>
      <c r="R17" s="132">
        <v>106.77237301800591</v>
      </c>
      <c r="S17" s="131">
        <v>103.95051009333622</v>
      </c>
      <c r="T17" s="132">
        <v>109.72107152720243</v>
      </c>
      <c r="U17" s="133">
        <v>128.56375838926175</v>
      </c>
      <c r="V17" s="177">
        <v>21251</v>
      </c>
      <c r="W17" s="178">
        <v>25188</v>
      </c>
      <c r="X17" s="180">
        <v>3331</v>
      </c>
      <c r="Y17" s="132">
        <v>113.07933805140212</v>
      </c>
      <c r="Z17" s="179">
        <v>112.47655622041619</v>
      </c>
      <c r="AA17" s="133">
        <v>157.49408983451536</v>
      </c>
    </row>
    <row r="18" spans="1:27" ht="19.5" customHeight="1">
      <c r="A18" s="43"/>
      <c r="B18" s="44" t="s">
        <v>23</v>
      </c>
      <c r="C18" s="45">
        <v>6071</v>
      </c>
      <c r="D18" s="46">
        <v>14212</v>
      </c>
      <c r="E18" s="130">
        <v>76.02053593789131</v>
      </c>
      <c r="F18" s="131">
        <v>82.86880466472303</v>
      </c>
      <c r="G18" s="132">
        <v>92.3065227307283</v>
      </c>
      <c r="H18" s="133">
        <v>97.18935922861246</v>
      </c>
      <c r="I18" s="134">
        <v>34148</v>
      </c>
      <c r="J18" s="136">
        <v>72556</v>
      </c>
      <c r="K18" s="135">
        <v>94.29762792367382</v>
      </c>
      <c r="L18" s="133">
        <v>84.65586241497193</v>
      </c>
      <c r="N18" s="43"/>
      <c r="O18" s="44" t="s">
        <v>23</v>
      </c>
      <c r="P18" s="45">
        <v>5065</v>
      </c>
      <c r="Q18" s="176">
        <v>11120</v>
      </c>
      <c r="R18" s="132">
        <v>70.28864834859839</v>
      </c>
      <c r="S18" s="131">
        <v>74.13333333333334</v>
      </c>
      <c r="T18" s="132">
        <v>76.9055572426359</v>
      </c>
      <c r="U18" s="133">
        <v>77.57237530519707</v>
      </c>
      <c r="V18" s="177">
        <v>35257</v>
      </c>
      <c r="W18" s="178">
        <v>74576</v>
      </c>
      <c r="X18" s="180">
        <v>4982</v>
      </c>
      <c r="Y18" s="132">
        <v>96.27010348687982</v>
      </c>
      <c r="Z18" s="179">
        <v>86.8758882598262</v>
      </c>
      <c r="AA18" s="133">
        <v>161.85834957764783</v>
      </c>
    </row>
    <row r="19" spans="1:28" ht="19.5" customHeight="1">
      <c r="A19" s="43">
        <v>2</v>
      </c>
      <c r="B19" s="44" t="s">
        <v>24</v>
      </c>
      <c r="C19" s="45">
        <v>9527</v>
      </c>
      <c r="D19" s="46">
        <v>967</v>
      </c>
      <c r="E19" s="130">
        <v>100.70824524312897</v>
      </c>
      <c r="F19" s="131">
        <v>97.28370221327968</v>
      </c>
      <c r="G19" s="132">
        <v>92.2354535773066</v>
      </c>
      <c r="H19" s="133">
        <v>86.96043165467627</v>
      </c>
      <c r="I19" s="134">
        <v>63828</v>
      </c>
      <c r="J19" s="136">
        <v>5812</v>
      </c>
      <c r="K19" s="135">
        <v>95.10385314539441</v>
      </c>
      <c r="L19" s="133">
        <v>94.21300048630248</v>
      </c>
      <c r="N19" s="43">
        <v>2</v>
      </c>
      <c r="O19" s="44" t="s">
        <v>24</v>
      </c>
      <c r="P19" s="45">
        <v>10928</v>
      </c>
      <c r="Q19" s="176">
        <v>1207</v>
      </c>
      <c r="R19" s="132">
        <v>74.26940328938427</v>
      </c>
      <c r="S19" s="131">
        <v>70.33799533799534</v>
      </c>
      <c r="T19" s="132">
        <v>88.85997723207025</v>
      </c>
      <c r="U19" s="133">
        <v>87.33719247467438</v>
      </c>
      <c r="V19" s="177">
        <v>80240</v>
      </c>
      <c r="W19" s="178">
        <v>8060</v>
      </c>
      <c r="X19" s="180">
        <v>15787</v>
      </c>
      <c r="Y19" s="132">
        <v>91.75109200265283</v>
      </c>
      <c r="Z19" s="179">
        <v>91.67424931756142</v>
      </c>
      <c r="AA19" s="133">
        <v>106.2024890682812</v>
      </c>
      <c r="AB19" s="1" t="s">
        <v>18</v>
      </c>
    </row>
    <row r="20" spans="1:27" ht="19.5" customHeight="1" hidden="1">
      <c r="A20" s="43"/>
      <c r="B20" s="44" t="s">
        <v>25</v>
      </c>
      <c r="C20" s="45"/>
      <c r="D20" s="46"/>
      <c r="E20" s="130"/>
      <c r="F20" s="131"/>
      <c r="G20" s="132"/>
      <c r="H20" s="133"/>
      <c r="I20" s="134"/>
      <c r="J20" s="136"/>
      <c r="K20" s="135"/>
      <c r="L20" s="133"/>
      <c r="N20" s="43"/>
      <c r="O20" s="44" t="s">
        <v>25</v>
      </c>
      <c r="P20" s="45"/>
      <c r="Q20" s="176"/>
      <c r="R20" s="132"/>
      <c r="S20" s="131"/>
      <c r="T20" s="132"/>
      <c r="U20" s="133"/>
      <c r="V20" s="177"/>
      <c r="W20" s="178"/>
      <c r="X20" s="180"/>
      <c r="Y20" s="132"/>
      <c r="Z20" s="179"/>
      <c r="AA20" s="133"/>
    </row>
    <row r="21" spans="1:27" ht="19.5" customHeight="1" hidden="1">
      <c r="A21" s="43"/>
      <c r="B21" s="44" t="s">
        <v>26</v>
      </c>
      <c r="C21" s="45"/>
      <c r="D21" s="46"/>
      <c r="E21" s="130"/>
      <c r="F21" s="131"/>
      <c r="G21" s="132"/>
      <c r="H21" s="133"/>
      <c r="I21" s="134"/>
      <c r="J21" s="136"/>
      <c r="K21" s="135"/>
      <c r="L21" s="133"/>
      <c r="N21" s="43"/>
      <c r="O21" s="44" t="s">
        <v>26</v>
      </c>
      <c r="P21" s="45"/>
      <c r="Q21" s="176"/>
      <c r="R21" s="132"/>
      <c r="S21" s="131"/>
      <c r="T21" s="132"/>
      <c r="U21" s="133"/>
      <c r="V21" s="177"/>
      <c r="W21" s="178"/>
      <c r="X21" s="180"/>
      <c r="Y21" s="132"/>
      <c r="Z21" s="179"/>
      <c r="AA21" s="133"/>
    </row>
    <row r="22" spans="1:27" ht="19.5" customHeight="1">
      <c r="A22" s="43">
        <v>3</v>
      </c>
      <c r="B22" s="50" t="s">
        <v>27</v>
      </c>
      <c r="C22" s="45"/>
      <c r="D22" s="46">
        <v>620</v>
      </c>
      <c r="E22" s="137"/>
      <c r="F22" s="138">
        <v>59.558117195004805</v>
      </c>
      <c r="G22" s="139"/>
      <c r="H22" s="140">
        <v>57.83582089552238</v>
      </c>
      <c r="I22" s="141"/>
      <c r="J22" s="142">
        <v>3901</v>
      </c>
      <c r="K22" s="143"/>
      <c r="L22" s="140">
        <v>55.776379754074924</v>
      </c>
      <c r="N22" s="43">
        <v>3</v>
      </c>
      <c r="O22" s="51" t="s">
        <v>27</v>
      </c>
      <c r="P22" s="45"/>
      <c r="Q22" s="181"/>
      <c r="R22" s="139"/>
      <c r="S22" s="138"/>
      <c r="T22" s="139"/>
      <c r="U22" s="140"/>
      <c r="V22" s="182"/>
      <c r="W22" s="183"/>
      <c r="X22" s="184"/>
      <c r="Y22" s="150"/>
      <c r="Z22" s="112"/>
      <c r="AA22" s="113"/>
    </row>
    <row r="23" spans="1:27" s="36" customFormat="1" ht="19.5" customHeight="1">
      <c r="A23" s="41" t="s">
        <v>28</v>
      </c>
      <c r="B23" s="42" t="s">
        <v>29</v>
      </c>
      <c r="C23" s="126"/>
      <c r="D23" s="106">
        <v>2397</v>
      </c>
      <c r="E23" s="127"/>
      <c r="F23" s="128">
        <v>54.539249146757676</v>
      </c>
      <c r="G23" s="107"/>
      <c r="H23" s="108">
        <v>90.28248587570621</v>
      </c>
      <c r="I23" s="144"/>
      <c r="J23" s="145">
        <v>20345</v>
      </c>
      <c r="K23" s="146"/>
      <c r="L23" s="108">
        <v>76.416015625</v>
      </c>
      <c r="N23" s="41" t="s">
        <v>28</v>
      </c>
      <c r="O23" s="40" t="s">
        <v>29</v>
      </c>
      <c r="P23" s="126"/>
      <c r="Q23" s="172">
        <v>2877</v>
      </c>
      <c r="R23" s="107"/>
      <c r="S23" s="128">
        <v>57.59759759759759</v>
      </c>
      <c r="T23" s="107"/>
      <c r="U23" s="108">
        <v>103.5264483627204</v>
      </c>
      <c r="V23" s="173"/>
      <c r="W23" s="145">
        <v>21788</v>
      </c>
      <c r="X23" s="185"/>
      <c r="Y23" s="157"/>
      <c r="Z23" s="186">
        <v>78.12119039082108</v>
      </c>
      <c r="AA23" s="158"/>
    </row>
    <row r="24" spans="1:28" ht="19.5" customHeight="1">
      <c r="A24" s="49">
        <v>4</v>
      </c>
      <c r="B24" s="50" t="s">
        <v>30</v>
      </c>
      <c r="C24" s="147">
        <v>1700</v>
      </c>
      <c r="D24" s="148">
        <v>2397</v>
      </c>
      <c r="E24" s="137">
        <v>53.712480252764614</v>
      </c>
      <c r="F24" s="138">
        <v>54.539249146757676</v>
      </c>
      <c r="G24" s="139">
        <v>65.865943432778</v>
      </c>
      <c r="H24" s="140">
        <v>90.28248587570621</v>
      </c>
      <c r="I24" s="141">
        <v>14427</v>
      </c>
      <c r="J24" s="142">
        <v>20345</v>
      </c>
      <c r="K24" s="143">
        <v>68.91988725935126</v>
      </c>
      <c r="L24" s="140">
        <v>76.416015625</v>
      </c>
      <c r="N24" s="49">
        <v>4</v>
      </c>
      <c r="O24" s="50" t="s">
        <v>30</v>
      </c>
      <c r="P24" s="147">
        <v>2346</v>
      </c>
      <c r="Q24" s="187">
        <v>2877</v>
      </c>
      <c r="R24" s="139">
        <v>65.42108198549917</v>
      </c>
      <c r="S24" s="138">
        <v>57.59759759759759</v>
      </c>
      <c r="T24" s="139">
        <v>90.859798605732</v>
      </c>
      <c r="U24" s="140">
        <v>103.5264483627204</v>
      </c>
      <c r="V24" s="182">
        <v>15667</v>
      </c>
      <c r="W24" s="188">
        <v>21788</v>
      </c>
      <c r="X24" s="189">
        <v>3633</v>
      </c>
      <c r="Y24" s="139">
        <v>72.08189556015643</v>
      </c>
      <c r="Z24" s="190">
        <v>78.12119039082108</v>
      </c>
      <c r="AA24" s="140">
        <v>152.5829483410332</v>
      </c>
      <c r="AB24" s="1" t="s">
        <v>18</v>
      </c>
    </row>
    <row r="25" spans="1:27" s="36" customFormat="1" ht="19.5" customHeight="1">
      <c r="A25" s="41" t="s">
        <v>31</v>
      </c>
      <c r="B25" s="42" t="s">
        <v>32</v>
      </c>
      <c r="C25" s="126"/>
      <c r="D25" s="106">
        <v>372</v>
      </c>
      <c r="E25" s="127"/>
      <c r="F25" s="128">
        <v>102.76243093922652</v>
      </c>
      <c r="G25" s="107"/>
      <c r="H25" s="108">
        <v>97.89473684210527</v>
      </c>
      <c r="I25" s="144"/>
      <c r="J25" s="145">
        <v>1632</v>
      </c>
      <c r="K25" s="146"/>
      <c r="L25" s="108">
        <v>76.94483734087694</v>
      </c>
      <c r="N25" s="41" t="s">
        <v>31</v>
      </c>
      <c r="O25" s="42" t="s">
        <v>32</v>
      </c>
      <c r="P25" s="126"/>
      <c r="Q25" s="172">
        <v>352</v>
      </c>
      <c r="R25" s="107"/>
      <c r="S25" s="128">
        <v>78.22222222222223</v>
      </c>
      <c r="T25" s="107"/>
      <c r="U25" s="108">
        <v>88.22055137844612</v>
      </c>
      <c r="V25" s="173"/>
      <c r="W25" s="145">
        <v>1714</v>
      </c>
      <c r="X25" s="174"/>
      <c r="Y25" s="107"/>
      <c r="Z25" s="175">
        <v>74.8471615720524</v>
      </c>
      <c r="AA25" s="108"/>
    </row>
    <row r="26" spans="1:27" ht="19.5" customHeight="1">
      <c r="A26" s="49">
        <v>5</v>
      </c>
      <c r="B26" s="51" t="s">
        <v>33</v>
      </c>
      <c r="C26" s="52">
        <v>8344</v>
      </c>
      <c r="D26" s="48">
        <v>372</v>
      </c>
      <c r="E26" s="112">
        <v>97.48802430190442</v>
      </c>
      <c r="F26" s="149">
        <v>102.76243093922652</v>
      </c>
      <c r="G26" s="150">
        <v>83.30670926517573</v>
      </c>
      <c r="H26" s="113">
        <v>97.89473684210527</v>
      </c>
      <c r="I26" s="151">
        <v>39333</v>
      </c>
      <c r="J26" s="152">
        <v>1632</v>
      </c>
      <c r="K26" s="153">
        <v>73.67109945682712</v>
      </c>
      <c r="L26" s="113">
        <v>76.94483734087694</v>
      </c>
      <c r="N26" s="49">
        <v>5</v>
      </c>
      <c r="O26" s="51" t="s">
        <v>33</v>
      </c>
      <c r="P26" s="52">
        <v>8301</v>
      </c>
      <c r="Q26" s="181">
        <v>352</v>
      </c>
      <c r="R26" s="150">
        <v>72.70099842354178</v>
      </c>
      <c r="S26" s="149">
        <v>78.22222222222223</v>
      </c>
      <c r="T26" s="150">
        <v>80.16417189763399</v>
      </c>
      <c r="U26" s="113">
        <v>88.22055137844612</v>
      </c>
      <c r="V26" s="191">
        <v>41458</v>
      </c>
      <c r="W26" s="183">
        <v>1714</v>
      </c>
      <c r="X26" s="192">
        <v>47409</v>
      </c>
      <c r="Y26" s="150">
        <v>70.03395442336604</v>
      </c>
      <c r="Z26" s="193">
        <v>74.8471615720524</v>
      </c>
      <c r="AA26" s="113">
        <v>105.40252117654906</v>
      </c>
    </row>
    <row r="27" spans="1:27" s="36" customFormat="1" ht="19.5" customHeight="1">
      <c r="A27" s="39" t="s">
        <v>34</v>
      </c>
      <c r="B27" s="40" t="s">
        <v>35</v>
      </c>
      <c r="C27" s="154"/>
      <c r="D27" s="109">
        <v>10754</v>
      </c>
      <c r="E27" s="155"/>
      <c r="F27" s="156">
        <v>122.86073346281275</v>
      </c>
      <c r="G27" s="157"/>
      <c r="H27" s="158">
        <v>99.61096702482402</v>
      </c>
      <c r="I27" s="159"/>
      <c r="J27" s="160">
        <v>36779</v>
      </c>
      <c r="K27" s="161"/>
      <c r="L27" s="158">
        <v>73.60510726865193</v>
      </c>
      <c r="N27" s="39" t="s">
        <v>34</v>
      </c>
      <c r="O27" s="40" t="s">
        <v>35</v>
      </c>
      <c r="P27" s="154"/>
      <c r="Q27" s="194">
        <v>7355</v>
      </c>
      <c r="R27" s="157"/>
      <c r="S27" s="156">
        <v>160.239651416122</v>
      </c>
      <c r="T27" s="157"/>
      <c r="U27" s="158">
        <v>76.06784569241907</v>
      </c>
      <c r="V27" s="195"/>
      <c r="W27" s="160">
        <v>31884</v>
      </c>
      <c r="X27" s="185"/>
      <c r="Y27" s="157"/>
      <c r="Z27" s="186">
        <v>60.549204299441676</v>
      </c>
      <c r="AA27" s="158"/>
    </row>
    <row r="28" spans="1:27" ht="19.5" customHeight="1">
      <c r="A28" s="43">
        <v>6</v>
      </c>
      <c r="B28" s="44" t="s">
        <v>36</v>
      </c>
      <c r="C28" s="45">
        <v>51302</v>
      </c>
      <c r="D28" s="46">
        <v>979</v>
      </c>
      <c r="E28" s="130">
        <v>88.17049067629114</v>
      </c>
      <c r="F28" s="131">
        <v>84.61538461538461</v>
      </c>
      <c r="G28" s="132">
        <v>92.6279678613343</v>
      </c>
      <c r="H28" s="133">
        <v>97.31610337972167</v>
      </c>
      <c r="I28" s="134">
        <v>290445</v>
      </c>
      <c r="J28" s="136">
        <v>5667</v>
      </c>
      <c r="K28" s="135">
        <v>93.29228337958679</v>
      </c>
      <c r="L28" s="133">
        <v>95.16372795969774</v>
      </c>
      <c r="N28" s="43">
        <v>6</v>
      </c>
      <c r="O28" s="44" t="s">
        <v>36</v>
      </c>
      <c r="P28" s="45">
        <v>47183</v>
      </c>
      <c r="Q28" s="176">
        <v>927</v>
      </c>
      <c r="R28" s="132">
        <v>77.87387149482579</v>
      </c>
      <c r="S28" s="131">
        <v>74.93936944219887</v>
      </c>
      <c r="T28" s="132">
        <v>98.2038046871748</v>
      </c>
      <c r="U28" s="133">
        <v>52.078651685393254</v>
      </c>
      <c r="V28" s="177">
        <v>294340</v>
      </c>
      <c r="W28" s="178">
        <v>5722</v>
      </c>
      <c r="X28" s="180">
        <v>79203</v>
      </c>
      <c r="Y28" s="132">
        <v>92.08542163322258</v>
      </c>
      <c r="Z28" s="179">
        <v>55.78629228819343</v>
      </c>
      <c r="AA28" s="133">
        <v>91.45948567535422</v>
      </c>
    </row>
    <row r="29" spans="1:28" ht="19.5" customHeight="1">
      <c r="A29" s="43">
        <v>7</v>
      </c>
      <c r="B29" s="44" t="s">
        <v>37</v>
      </c>
      <c r="C29" s="45">
        <v>2217</v>
      </c>
      <c r="D29" s="46">
        <v>8147</v>
      </c>
      <c r="E29" s="130">
        <v>156.01688951442645</v>
      </c>
      <c r="F29" s="131">
        <v>143.4330985915493</v>
      </c>
      <c r="G29" s="132">
        <v>90.56372549019608</v>
      </c>
      <c r="H29" s="133">
        <v>103.929072585789</v>
      </c>
      <c r="I29" s="134">
        <v>5589</v>
      </c>
      <c r="J29" s="136">
        <v>21722</v>
      </c>
      <c r="K29" s="135">
        <v>66.72636103151862</v>
      </c>
      <c r="L29" s="133">
        <v>70.21366001874777</v>
      </c>
      <c r="N29" s="43">
        <v>7</v>
      </c>
      <c r="O29" s="44" t="s">
        <v>37</v>
      </c>
      <c r="P29" s="45">
        <v>1392</v>
      </c>
      <c r="Q29" s="176">
        <v>5377</v>
      </c>
      <c r="R29" s="132">
        <v>173.78277153558054</v>
      </c>
      <c r="S29" s="131">
        <v>200.55949272659456</v>
      </c>
      <c r="T29" s="132">
        <v>68.57142857142857</v>
      </c>
      <c r="U29" s="133">
        <v>77.78099233328513</v>
      </c>
      <c r="V29" s="177">
        <v>4849</v>
      </c>
      <c r="W29" s="178">
        <v>18855</v>
      </c>
      <c r="X29" s="180">
        <v>2630</v>
      </c>
      <c r="Y29" s="132">
        <v>57.801883418762664</v>
      </c>
      <c r="Z29" s="179">
        <v>60.45206797050337</v>
      </c>
      <c r="AA29" s="133">
        <v>200.30464584920028</v>
      </c>
      <c r="AB29" s="1" t="s">
        <v>18</v>
      </c>
    </row>
    <row r="30" spans="1:27" ht="19.5" customHeight="1">
      <c r="A30" s="43">
        <v>8</v>
      </c>
      <c r="B30" s="44" t="s">
        <v>38</v>
      </c>
      <c r="C30" s="45">
        <v>935</v>
      </c>
      <c r="D30" s="46">
        <v>475</v>
      </c>
      <c r="E30" s="130">
        <v>92.20907297830374</v>
      </c>
      <c r="F30" s="131">
        <v>83.47978910369068</v>
      </c>
      <c r="G30" s="132">
        <v>69.88041853512705</v>
      </c>
      <c r="H30" s="133">
        <v>74.56828885400314</v>
      </c>
      <c r="I30" s="134">
        <v>5356</v>
      </c>
      <c r="J30" s="136">
        <v>2691</v>
      </c>
      <c r="K30" s="135">
        <v>76.12279704377487</v>
      </c>
      <c r="L30" s="133">
        <v>77.70719029742997</v>
      </c>
      <c r="N30" s="43">
        <v>8</v>
      </c>
      <c r="O30" s="44" t="s">
        <v>38</v>
      </c>
      <c r="P30" s="45">
        <v>638</v>
      </c>
      <c r="Q30" s="176">
        <v>372</v>
      </c>
      <c r="R30" s="132">
        <v>174.7945205479452</v>
      </c>
      <c r="S30" s="131">
        <v>173.02325581395348</v>
      </c>
      <c r="T30" s="132">
        <v>89.73277074542897</v>
      </c>
      <c r="U30" s="133">
        <v>102.19780219780219</v>
      </c>
      <c r="V30" s="177">
        <v>4138</v>
      </c>
      <c r="W30" s="178">
        <v>2274</v>
      </c>
      <c r="X30" s="180">
        <v>5923</v>
      </c>
      <c r="Y30" s="132">
        <v>65.07312470514232</v>
      </c>
      <c r="Z30" s="179">
        <v>74.21671018276763</v>
      </c>
      <c r="AA30" s="133">
        <v>126.85799957164275</v>
      </c>
    </row>
    <row r="31" spans="1:27" ht="19.5" customHeight="1">
      <c r="A31" s="43">
        <v>9</v>
      </c>
      <c r="B31" s="51" t="s">
        <v>39</v>
      </c>
      <c r="C31" s="52">
        <v>1157</v>
      </c>
      <c r="D31" s="48">
        <v>1153</v>
      </c>
      <c r="E31" s="112">
        <v>88.38808250572957</v>
      </c>
      <c r="F31" s="149">
        <v>85.59762435040831</v>
      </c>
      <c r="G31" s="150">
        <v>88.65900383141762</v>
      </c>
      <c r="H31" s="113">
        <v>87.74733637747336</v>
      </c>
      <c r="I31" s="151">
        <v>6554</v>
      </c>
      <c r="J31" s="152">
        <v>6699</v>
      </c>
      <c r="K31" s="153">
        <v>71.20043454644215</v>
      </c>
      <c r="L31" s="113">
        <v>69.68688234682202</v>
      </c>
      <c r="N31" s="43">
        <v>9</v>
      </c>
      <c r="O31" s="51" t="s">
        <v>39</v>
      </c>
      <c r="P31" s="52">
        <v>665</v>
      </c>
      <c r="Q31" s="181">
        <v>679</v>
      </c>
      <c r="R31" s="150">
        <v>137.39669421487605</v>
      </c>
      <c r="S31" s="149">
        <v>148.5776805251641</v>
      </c>
      <c r="T31" s="150">
        <v>109.55518945634266</v>
      </c>
      <c r="U31" s="113">
        <v>110.94771241830065</v>
      </c>
      <c r="V31" s="191">
        <v>4944</v>
      </c>
      <c r="W31" s="183">
        <v>5033</v>
      </c>
      <c r="X31" s="192">
        <v>5733</v>
      </c>
      <c r="Y31" s="150">
        <v>62.98891578545038</v>
      </c>
      <c r="Z31" s="193">
        <v>61.777341352645145</v>
      </c>
      <c r="AA31" s="113">
        <v>124.65753424657534</v>
      </c>
    </row>
    <row r="32" spans="1:27" s="36" customFormat="1" ht="19.5" customHeight="1">
      <c r="A32" s="41" t="s">
        <v>55</v>
      </c>
      <c r="B32" s="40" t="s">
        <v>40</v>
      </c>
      <c r="C32" s="154"/>
      <c r="D32" s="109">
        <v>373</v>
      </c>
      <c r="E32" s="155"/>
      <c r="F32" s="156">
        <v>99.20212765957447</v>
      </c>
      <c r="G32" s="157"/>
      <c r="H32" s="158">
        <v>90.09661835748793</v>
      </c>
      <c r="I32" s="159"/>
      <c r="J32" s="160">
        <v>1782</v>
      </c>
      <c r="K32" s="161"/>
      <c r="L32" s="158">
        <v>73.00286767718148</v>
      </c>
      <c r="M32" s="110"/>
      <c r="N32" s="41" t="s">
        <v>55</v>
      </c>
      <c r="O32" s="40" t="s">
        <v>40</v>
      </c>
      <c r="P32" s="154"/>
      <c r="Q32" s="194">
        <v>131</v>
      </c>
      <c r="R32" s="157"/>
      <c r="S32" s="156">
        <v>49.62121212121212</v>
      </c>
      <c r="T32" s="157"/>
      <c r="U32" s="158">
        <v>58.22222222222222</v>
      </c>
      <c r="V32" s="195"/>
      <c r="W32" s="160">
        <v>1813</v>
      </c>
      <c r="X32" s="196"/>
      <c r="Y32" s="157"/>
      <c r="Z32" s="186">
        <v>75.38461538461539</v>
      </c>
      <c r="AA32" s="158"/>
    </row>
    <row r="33" spans="1:27" ht="19.5" customHeight="1">
      <c r="A33" s="49">
        <v>10</v>
      </c>
      <c r="B33" s="51" t="s">
        <v>41</v>
      </c>
      <c r="C33" s="52">
        <v>1059</v>
      </c>
      <c r="D33" s="48">
        <v>373</v>
      </c>
      <c r="E33" s="112">
        <v>104.54096742349456</v>
      </c>
      <c r="F33" s="149">
        <v>99.20212765957447</v>
      </c>
      <c r="G33" s="150">
        <v>83.8479809976247</v>
      </c>
      <c r="H33" s="113">
        <v>90.09661835748793</v>
      </c>
      <c r="I33" s="151">
        <v>5865</v>
      </c>
      <c r="J33" s="152">
        <v>1782</v>
      </c>
      <c r="K33" s="153">
        <v>78.05429864253394</v>
      </c>
      <c r="L33" s="113">
        <v>73.00286767718148</v>
      </c>
      <c r="N33" s="49">
        <v>10</v>
      </c>
      <c r="O33" s="51" t="s">
        <v>41</v>
      </c>
      <c r="P33" s="52">
        <v>1365</v>
      </c>
      <c r="Q33" s="181">
        <v>131</v>
      </c>
      <c r="R33" s="150">
        <v>151.49833518312985</v>
      </c>
      <c r="S33" s="149">
        <v>49.62121212121212</v>
      </c>
      <c r="T33" s="150">
        <v>103.25264750378214</v>
      </c>
      <c r="U33" s="113">
        <v>58.22222222222222</v>
      </c>
      <c r="V33" s="191">
        <v>6756</v>
      </c>
      <c r="W33" s="183">
        <v>1813</v>
      </c>
      <c r="X33" s="192">
        <v>8908</v>
      </c>
      <c r="Y33" s="150">
        <v>80.89080459770115</v>
      </c>
      <c r="Z33" s="193">
        <v>75.38461538461539</v>
      </c>
      <c r="AA33" s="113">
        <v>96.33394614469557</v>
      </c>
    </row>
    <row r="34" spans="1:27" ht="19.5" customHeight="1" hidden="1">
      <c r="A34" s="43">
        <v>11</v>
      </c>
      <c r="B34" s="202" t="s">
        <v>56</v>
      </c>
      <c r="C34" s="78">
        <v>0</v>
      </c>
      <c r="D34" s="203">
        <v>0</v>
      </c>
      <c r="E34" s="204" t="s">
        <v>57</v>
      </c>
      <c r="F34" s="205" t="s">
        <v>57</v>
      </c>
      <c r="G34" s="206" t="s">
        <v>57</v>
      </c>
      <c r="H34" s="207" t="s">
        <v>57</v>
      </c>
      <c r="I34" s="208"/>
      <c r="J34" s="209"/>
      <c r="K34" s="210"/>
      <c r="L34" s="207"/>
      <c r="N34" s="43">
        <v>11</v>
      </c>
      <c r="O34" s="202" t="s">
        <v>56</v>
      </c>
      <c r="P34" s="78">
        <v>0</v>
      </c>
      <c r="Q34" s="211">
        <v>0</v>
      </c>
      <c r="R34" s="206" t="s">
        <v>57</v>
      </c>
      <c r="S34" s="205" t="s">
        <v>57</v>
      </c>
      <c r="T34" s="206" t="s">
        <v>57</v>
      </c>
      <c r="U34" s="207" t="s">
        <v>57</v>
      </c>
      <c r="V34" s="212"/>
      <c r="W34" s="213"/>
      <c r="X34" s="214">
        <v>0</v>
      </c>
      <c r="Y34" s="206"/>
      <c r="Z34" s="215"/>
      <c r="AA34" s="207">
        <v>0</v>
      </c>
    </row>
    <row r="35" spans="1:27" s="36" customFormat="1" ht="19.5" customHeight="1" hidden="1">
      <c r="A35" s="53" t="s">
        <v>54</v>
      </c>
      <c r="B35" s="54" t="s">
        <v>42</v>
      </c>
      <c r="C35" s="162">
        <v>0</v>
      </c>
      <c r="D35" s="55">
        <v>0</v>
      </c>
      <c r="E35" s="163">
        <v>0</v>
      </c>
      <c r="F35" s="164">
        <v>0</v>
      </c>
      <c r="G35" s="165">
        <v>0</v>
      </c>
      <c r="H35" s="56">
        <v>0</v>
      </c>
      <c r="I35" s="166"/>
      <c r="J35" s="167"/>
      <c r="K35" s="168"/>
      <c r="L35" s="56"/>
      <c r="N35" s="53" t="s">
        <v>54</v>
      </c>
      <c r="O35" s="54" t="s">
        <v>42</v>
      </c>
      <c r="P35" s="162">
        <v>0</v>
      </c>
      <c r="Q35" s="197">
        <v>0</v>
      </c>
      <c r="R35" s="165">
        <v>0</v>
      </c>
      <c r="S35" s="164">
        <v>0</v>
      </c>
      <c r="T35" s="165">
        <v>0</v>
      </c>
      <c r="U35" s="56">
        <v>0</v>
      </c>
      <c r="V35" s="198"/>
      <c r="W35" s="199"/>
      <c r="X35" s="200">
        <v>0</v>
      </c>
      <c r="Y35" s="165"/>
      <c r="Z35" s="201"/>
      <c r="AA35" s="56">
        <v>0</v>
      </c>
    </row>
    <row r="36" spans="1:15" s="61" customFormat="1" ht="7.5" customHeight="1">
      <c r="A36" s="57"/>
      <c r="B36" s="58"/>
      <c r="N36" s="57"/>
      <c r="O36" s="58"/>
    </row>
    <row r="37" spans="1:27" s="61" customFormat="1" ht="12" customHeight="1">
      <c r="A37" s="84"/>
      <c r="E37" s="65"/>
      <c r="F37" s="59"/>
      <c r="G37" s="59"/>
      <c r="H37" s="59"/>
      <c r="I37" s="60"/>
      <c r="J37" s="60"/>
      <c r="K37" s="59"/>
      <c r="L37" s="59"/>
      <c r="N37" s="84"/>
      <c r="S37" s="62"/>
      <c r="T37" s="62"/>
      <c r="U37" s="62"/>
      <c r="V37" s="63"/>
      <c r="W37" s="63"/>
      <c r="X37" s="63"/>
      <c r="Y37" s="66"/>
      <c r="Z37" s="66"/>
      <c r="AA37" s="66"/>
    </row>
    <row r="38" spans="3:27" s="61" customFormat="1" ht="12" customHeight="1">
      <c r="C38" s="65"/>
      <c r="D38" s="65"/>
      <c r="E38" s="65"/>
      <c r="F38" s="65"/>
      <c r="G38" s="65"/>
      <c r="H38" s="65"/>
      <c r="I38" s="65"/>
      <c r="J38" s="60"/>
      <c r="K38" s="59"/>
      <c r="L38" s="59"/>
      <c r="W38" s="63"/>
      <c r="X38" s="63"/>
      <c r="Y38" s="66"/>
      <c r="Z38" s="66"/>
      <c r="AA38" s="66"/>
    </row>
    <row r="39" spans="3:27" s="61" customFormat="1" ht="12" customHeight="1">
      <c r="C39" s="65"/>
      <c r="D39" s="65"/>
      <c r="E39" s="65"/>
      <c r="F39" s="65"/>
      <c r="G39" s="65"/>
      <c r="H39" s="59"/>
      <c r="I39" s="60"/>
      <c r="J39" s="60"/>
      <c r="K39" s="59"/>
      <c r="L39" s="59"/>
      <c r="V39" s="63"/>
      <c r="W39" s="63"/>
      <c r="X39" s="63"/>
      <c r="Y39" s="66"/>
      <c r="Z39" s="66"/>
      <c r="AA39" s="66"/>
    </row>
    <row r="40" spans="2:27" ht="12" customHeight="1">
      <c r="B40" s="67"/>
      <c r="C40" s="68"/>
      <c r="D40" s="68"/>
      <c r="E40" s="68"/>
      <c r="F40" s="68"/>
      <c r="G40" s="68"/>
      <c r="H40" s="68"/>
      <c r="I40" s="289" t="s">
        <v>43</v>
      </c>
      <c r="J40" s="263"/>
      <c r="K40" s="263"/>
      <c r="L40" s="263"/>
      <c r="S40" s="29"/>
      <c r="T40" s="29"/>
      <c r="U40" s="29"/>
      <c r="V40" s="69"/>
      <c r="W40" s="69"/>
      <c r="X40" s="289" t="s">
        <v>43</v>
      </c>
      <c r="Y40" s="289"/>
      <c r="Z40" s="289"/>
      <c r="AA40" s="289"/>
    </row>
    <row r="41" spans="1:27" s="36" customFormat="1" ht="27.75" customHeight="1">
      <c r="A41" s="290" t="s">
        <v>62</v>
      </c>
      <c r="B41" s="301"/>
      <c r="C41" s="95"/>
      <c r="D41" s="222">
        <f>SUM(D42:D48)</f>
        <v>1339</v>
      </c>
      <c r="E41" s="223"/>
      <c r="F41" s="56">
        <v>80</v>
      </c>
      <c r="G41" s="97"/>
      <c r="H41" s="238">
        <v>85</v>
      </c>
      <c r="I41" s="85"/>
      <c r="J41" s="89">
        <f>SUM(J42:J48)</f>
        <v>7573</v>
      </c>
      <c r="K41" s="70"/>
      <c r="L41" s="56">
        <v>94.1</v>
      </c>
      <c r="N41" s="290" t="s">
        <v>62</v>
      </c>
      <c r="O41" s="291"/>
      <c r="P41" s="95"/>
      <c r="Q41" s="250">
        <f>SUM(Q42:Q48)</f>
        <v>1471</v>
      </c>
      <c r="R41" s="223"/>
      <c r="S41" s="224">
        <v>90.5</v>
      </c>
      <c r="T41" s="97"/>
      <c r="U41" s="224">
        <v>113.8</v>
      </c>
      <c r="V41" s="97"/>
      <c r="W41" s="55">
        <f>SUM(W42:W48)</f>
        <v>8180</v>
      </c>
      <c r="X41" s="115"/>
      <c r="Y41" s="85"/>
      <c r="Z41" s="234">
        <v>89.3</v>
      </c>
      <c r="AA41" s="96"/>
    </row>
    <row r="42" spans="1:27" ht="19.5" customHeight="1">
      <c r="A42" s="71" t="s">
        <v>44</v>
      </c>
      <c r="B42" s="72" t="s">
        <v>45</v>
      </c>
      <c r="C42" s="94">
        <v>251</v>
      </c>
      <c r="D42" s="257">
        <v>611</v>
      </c>
      <c r="E42" s="236">
        <v>84.7972972972973</v>
      </c>
      <c r="F42" s="237">
        <v>91.3303437967115</v>
      </c>
      <c r="G42" s="236">
        <v>100.4</v>
      </c>
      <c r="H42" s="99">
        <v>126.2396694214876</v>
      </c>
      <c r="I42" s="78">
        <v>1371</v>
      </c>
      <c r="J42" s="75">
        <v>2927</v>
      </c>
      <c r="K42" s="229">
        <v>95.14226231783483</v>
      </c>
      <c r="L42" s="103">
        <v>101.80869565217391</v>
      </c>
      <c r="N42" s="71" t="s">
        <v>44</v>
      </c>
      <c r="O42" s="72" t="s">
        <v>46</v>
      </c>
      <c r="P42" s="90">
        <v>327</v>
      </c>
      <c r="Q42" s="248">
        <v>714</v>
      </c>
      <c r="R42" s="114">
        <v>93.96551724137932</v>
      </c>
      <c r="S42" s="103">
        <v>85.20286396181383</v>
      </c>
      <c r="T42" s="114">
        <v>134.01639344262296</v>
      </c>
      <c r="U42" s="225">
        <v>142.3</v>
      </c>
      <c r="V42" s="74">
        <v>1639</v>
      </c>
      <c r="W42" s="73">
        <v>3741</v>
      </c>
      <c r="X42" s="251">
        <v>839</v>
      </c>
      <c r="Y42" s="228">
        <v>96.18544600938968</v>
      </c>
      <c r="Z42" s="229">
        <v>98.1</v>
      </c>
      <c r="AA42" s="225">
        <v>88.13025210084034</v>
      </c>
    </row>
    <row r="43" spans="1:27" ht="19.5" customHeight="1">
      <c r="A43" s="76" t="s">
        <v>44</v>
      </c>
      <c r="B43" s="77" t="s">
        <v>47</v>
      </c>
      <c r="C43" s="88">
        <v>45</v>
      </c>
      <c r="D43" s="249">
        <v>12</v>
      </c>
      <c r="E43" s="231">
        <v>150</v>
      </c>
      <c r="F43" s="226">
        <v>120</v>
      </c>
      <c r="G43" s="231">
        <v>26.16279069767442</v>
      </c>
      <c r="H43" s="100">
        <v>21.3</v>
      </c>
      <c r="I43" s="45">
        <v>131</v>
      </c>
      <c r="J43" s="93">
        <v>35</v>
      </c>
      <c r="K43" s="231">
        <v>24.485981308411215</v>
      </c>
      <c r="L43" s="101">
        <v>20.8</v>
      </c>
      <c r="N43" s="76" t="s">
        <v>44</v>
      </c>
      <c r="O43" s="77" t="s">
        <v>47</v>
      </c>
      <c r="P43" s="88">
        <v>21</v>
      </c>
      <c r="Q43" s="249">
        <v>5</v>
      </c>
      <c r="R43" s="252">
        <v>84</v>
      </c>
      <c r="S43" s="253">
        <v>62.5</v>
      </c>
      <c r="T43" s="105">
        <v>84</v>
      </c>
      <c r="U43" s="226">
        <v>54.6</v>
      </c>
      <c r="V43" s="47">
        <v>372</v>
      </c>
      <c r="W43" s="87">
        <v>103</v>
      </c>
      <c r="X43" s="91">
        <v>322</v>
      </c>
      <c r="Y43" s="230">
        <v>136.26373626373626</v>
      </c>
      <c r="Z43" s="231">
        <v>114.4</v>
      </c>
      <c r="AA43" s="226">
        <v>47.988077496274215</v>
      </c>
    </row>
    <row r="44" spans="1:27" ht="19.5" customHeight="1">
      <c r="A44" s="79" t="s">
        <v>44</v>
      </c>
      <c r="B44" s="44" t="s">
        <v>48</v>
      </c>
      <c r="C44" s="88">
        <v>37</v>
      </c>
      <c r="D44" s="249">
        <v>13</v>
      </c>
      <c r="E44" s="231">
        <v>82.22222222222221</v>
      </c>
      <c r="F44" s="226">
        <v>61.904761904761905</v>
      </c>
      <c r="G44" s="231">
        <v>38.94736842105263</v>
      </c>
      <c r="H44" s="100">
        <v>32</v>
      </c>
      <c r="I44" s="45">
        <v>210</v>
      </c>
      <c r="J44" s="93">
        <v>64</v>
      </c>
      <c r="K44" s="231">
        <v>79.24528301886792</v>
      </c>
      <c r="L44" s="101">
        <v>58.4</v>
      </c>
      <c r="N44" s="79" t="s">
        <v>44</v>
      </c>
      <c r="O44" s="44" t="s">
        <v>48</v>
      </c>
      <c r="P44" s="88">
        <v>26</v>
      </c>
      <c r="Q44" s="249">
        <v>10</v>
      </c>
      <c r="R44" s="105">
        <v>288.8888888888889</v>
      </c>
      <c r="S44" s="101">
        <v>250</v>
      </c>
      <c r="T44" s="105">
        <v>216.66666666666669</v>
      </c>
      <c r="U44" s="226">
        <v>217.6</v>
      </c>
      <c r="V44" s="47">
        <v>271</v>
      </c>
      <c r="W44" s="87">
        <v>103</v>
      </c>
      <c r="X44" s="91">
        <v>274</v>
      </c>
      <c r="Y44" s="230">
        <v>193.57142857142858</v>
      </c>
      <c r="Z44" s="231">
        <v>157.5</v>
      </c>
      <c r="AA44" s="226">
        <v>92.25589225589225</v>
      </c>
    </row>
    <row r="45" spans="1:27" ht="19.5" customHeight="1">
      <c r="A45" s="79" t="s">
        <v>44</v>
      </c>
      <c r="B45" s="44" t="s">
        <v>49</v>
      </c>
      <c r="C45" s="45">
        <v>2117</v>
      </c>
      <c r="D45" s="249">
        <v>129</v>
      </c>
      <c r="E45" s="231">
        <v>130.43746149106593</v>
      </c>
      <c r="F45" s="226">
        <v>102.38095238095238</v>
      </c>
      <c r="G45" s="231">
        <v>79.19940142162365</v>
      </c>
      <c r="H45" s="100">
        <v>77.6</v>
      </c>
      <c r="I45" s="45">
        <v>5961</v>
      </c>
      <c r="J45" s="80">
        <v>489</v>
      </c>
      <c r="K45" s="231">
        <v>68.70677731673582</v>
      </c>
      <c r="L45" s="101">
        <v>76.6</v>
      </c>
      <c r="N45" s="79" t="s">
        <v>44</v>
      </c>
      <c r="O45" s="44" t="s">
        <v>49</v>
      </c>
      <c r="P45" s="45">
        <v>2112</v>
      </c>
      <c r="Q45" s="249">
        <v>133</v>
      </c>
      <c r="R45" s="105">
        <v>127.45926372963186</v>
      </c>
      <c r="S45" s="101">
        <v>100.75757575757575</v>
      </c>
      <c r="T45" s="105">
        <v>80.27366020524516</v>
      </c>
      <c r="U45" s="226">
        <v>82.3</v>
      </c>
      <c r="V45" s="47">
        <v>6008</v>
      </c>
      <c r="W45" s="46">
        <v>501</v>
      </c>
      <c r="X45" s="92">
        <v>1412</v>
      </c>
      <c r="Y45" s="230">
        <v>69.88484355007562</v>
      </c>
      <c r="Z45" s="231">
        <v>78.2</v>
      </c>
      <c r="AA45" s="226">
        <v>99.85855728429985</v>
      </c>
    </row>
    <row r="46" spans="1:27" ht="19.5" customHeight="1">
      <c r="A46" s="79" t="s">
        <v>44</v>
      </c>
      <c r="B46" s="44" t="s">
        <v>60</v>
      </c>
      <c r="C46" s="239">
        <v>73</v>
      </c>
      <c r="D46" s="247">
        <v>210</v>
      </c>
      <c r="E46" s="240">
        <v>76</v>
      </c>
      <c r="F46" s="241">
        <v>78.7</v>
      </c>
      <c r="G46" s="240">
        <v>66.4</v>
      </c>
      <c r="H46" s="131">
        <v>67.4</v>
      </c>
      <c r="I46" s="45">
        <v>434</v>
      </c>
      <c r="J46" s="80">
        <v>1219</v>
      </c>
      <c r="K46" s="231">
        <v>75.5</v>
      </c>
      <c r="L46" s="101">
        <v>77.1</v>
      </c>
      <c r="N46" s="79" t="s">
        <v>44</v>
      </c>
      <c r="O46" s="44" t="s">
        <v>60</v>
      </c>
      <c r="P46" s="242">
        <v>70</v>
      </c>
      <c r="Q46" s="247">
        <v>208</v>
      </c>
      <c r="R46" s="130">
        <v>78.7</v>
      </c>
      <c r="S46" s="133">
        <v>80</v>
      </c>
      <c r="T46" s="130">
        <v>82.4</v>
      </c>
      <c r="U46" s="241">
        <v>86.9</v>
      </c>
      <c r="V46" s="243">
        <v>447</v>
      </c>
      <c r="W46" s="244">
        <v>1301</v>
      </c>
      <c r="X46" s="245">
        <v>114</v>
      </c>
      <c r="Y46" s="246">
        <v>69.5</v>
      </c>
      <c r="Z46" s="240">
        <v>71.3</v>
      </c>
      <c r="AA46" s="241">
        <v>102.7</v>
      </c>
    </row>
    <row r="47" spans="1:27" ht="19.5" customHeight="1">
      <c r="A47" s="79" t="s">
        <v>44</v>
      </c>
      <c r="B47" s="44" t="s">
        <v>50</v>
      </c>
      <c r="C47" s="216">
        <v>561</v>
      </c>
      <c r="D47" s="249">
        <v>122</v>
      </c>
      <c r="E47" s="231">
        <v>37.625754527162975</v>
      </c>
      <c r="F47" s="226">
        <v>40.939597315436245</v>
      </c>
      <c r="G47" s="231">
        <v>52.82485875706215</v>
      </c>
      <c r="H47" s="100">
        <v>61.5</v>
      </c>
      <c r="I47" s="45">
        <v>5491</v>
      </c>
      <c r="J47" s="80">
        <v>1094</v>
      </c>
      <c r="K47" s="231">
        <v>103.19488817891374</v>
      </c>
      <c r="L47" s="101">
        <v>105.80832526621491</v>
      </c>
      <c r="N47" s="79" t="s">
        <v>44</v>
      </c>
      <c r="O47" s="44" t="s">
        <v>50</v>
      </c>
      <c r="P47" s="88">
        <v>486</v>
      </c>
      <c r="Q47" s="249">
        <v>121</v>
      </c>
      <c r="R47" s="105">
        <v>296.3414634146342</v>
      </c>
      <c r="S47" s="101">
        <v>327.02702702702703</v>
      </c>
      <c r="T47" s="105">
        <v>120</v>
      </c>
      <c r="U47" s="226">
        <v>134.44444444444443</v>
      </c>
      <c r="V47" s="47">
        <v>2755</v>
      </c>
      <c r="W47" s="46">
        <v>588</v>
      </c>
      <c r="X47" s="92">
        <v>4302</v>
      </c>
      <c r="Y47" s="230">
        <v>65.11463011108485</v>
      </c>
      <c r="Z47" s="231">
        <v>69.2</v>
      </c>
      <c r="AA47" s="226">
        <v>131.479217603912</v>
      </c>
    </row>
    <row r="48" spans="1:27" ht="19.5" customHeight="1">
      <c r="A48" s="81" t="s">
        <v>44</v>
      </c>
      <c r="B48" s="51" t="s">
        <v>51</v>
      </c>
      <c r="C48" s="217">
        <v>789</v>
      </c>
      <c r="D48" s="218">
        <v>242</v>
      </c>
      <c r="E48" s="233">
        <v>78.1962338949455</v>
      </c>
      <c r="F48" s="227">
        <v>85.51236749116607</v>
      </c>
      <c r="G48" s="233">
        <v>73.66946778711484</v>
      </c>
      <c r="H48" s="149">
        <v>76.1006289308176</v>
      </c>
      <c r="I48" s="52">
        <v>6136</v>
      </c>
      <c r="J48" s="82">
        <v>1745</v>
      </c>
      <c r="K48" s="235">
        <v>107.99014431538191</v>
      </c>
      <c r="L48" s="102">
        <v>106.6</v>
      </c>
      <c r="N48" s="81" t="s">
        <v>44</v>
      </c>
      <c r="O48" s="51" t="s">
        <v>51</v>
      </c>
      <c r="P48" s="217">
        <v>825</v>
      </c>
      <c r="Q48" s="218">
        <v>280</v>
      </c>
      <c r="R48" s="112">
        <v>75.96685082872929</v>
      </c>
      <c r="S48" s="113">
        <v>80.69164265129683</v>
      </c>
      <c r="T48" s="112">
        <v>89.57654723127035</v>
      </c>
      <c r="U48" s="227">
        <v>96.9</v>
      </c>
      <c r="V48" s="219">
        <v>5852</v>
      </c>
      <c r="W48" s="220">
        <v>1843</v>
      </c>
      <c r="X48" s="221">
        <v>2420</v>
      </c>
      <c r="Y48" s="232">
        <v>93.60204734484964</v>
      </c>
      <c r="Z48" s="233">
        <v>98.2</v>
      </c>
      <c r="AA48" s="227">
        <v>129.13553895410888</v>
      </c>
    </row>
    <row r="49" spans="1:27" ht="7.5" customHeight="1">
      <c r="A49" s="28"/>
      <c r="B49" s="29"/>
      <c r="C49" s="69"/>
      <c r="D49" s="29"/>
      <c r="E49" s="29"/>
      <c r="F49" s="29"/>
      <c r="G49" s="29"/>
      <c r="H49" s="29"/>
      <c r="I49" s="69"/>
      <c r="J49" s="69"/>
      <c r="K49" s="29"/>
      <c r="L49" s="29"/>
      <c r="N49" s="28"/>
      <c r="O49" s="29"/>
      <c r="P49" s="69"/>
      <c r="Q49" s="29"/>
      <c r="R49" s="29"/>
      <c r="S49" s="29"/>
      <c r="T49" s="29"/>
      <c r="U49" s="29"/>
      <c r="V49" s="69"/>
      <c r="W49" s="69"/>
      <c r="X49" s="69"/>
      <c r="Y49" s="29"/>
      <c r="Z49" s="29"/>
      <c r="AA49" s="29"/>
    </row>
    <row r="50" spans="1:15" s="61" customFormat="1" ht="12.75" customHeight="1">
      <c r="A50" s="64" t="s">
        <v>52</v>
      </c>
      <c r="B50" s="61" t="s">
        <v>61</v>
      </c>
      <c r="N50" s="64" t="s">
        <v>52</v>
      </c>
      <c r="O50" s="61" t="s">
        <v>61</v>
      </c>
    </row>
    <row r="51" spans="1:15" s="61" customFormat="1" ht="12.75" customHeight="1">
      <c r="A51" s="64"/>
      <c r="B51" s="61" t="s">
        <v>58</v>
      </c>
      <c r="N51" s="64"/>
      <c r="O51" s="61" t="s">
        <v>58</v>
      </c>
    </row>
    <row r="52" spans="1:15" s="61" customFormat="1" ht="12.75" customHeight="1">
      <c r="A52" s="64"/>
      <c r="B52" s="61" t="s">
        <v>59</v>
      </c>
      <c r="N52" s="64"/>
      <c r="O52" s="61" t="s">
        <v>63</v>
      </c>
    </row>
    <row r="53" spans="2:26" s="83" customFormat="1" ht="12.75" customHeight="1">
      <c r="B53" s="61" t="s">
        <v>53</v>
      </c>
      <c r="C53" s="61"/>
      <c r="D53" s="61"/>
      <c r="E53" s="61"/>
      <c r="F53" s="61"/>
      <c r="G53" s="61"/>
      <c r="H53" s="84"/>
      <c r="I53" s="84"/>
      <c r="J53" s="84"/>
      <c r="K53" s="84"/>
      <c r="L53" s="84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="61" customFormat="1" ht="17.25" customHeight="1">
      <c r="N54" s="1" t="s">
        <v>64</v>
      </c>
    </row>
    <row r="55" spans="1:15" s="254" customFormat="1" ht="13.5" customHeight="1">
      <c r="A55" s="1" t="s">
        <v>64</v>
      </c>
      <c r="N55" s="255" t="s">
        <v>66</v>
      </c>
      <c r="O55" s="61"/>
    </row>
    <row r="56" spans="1:15" s="254" customFormat="1" ht="15.75" customHeight="1">
      <c r="A56" s="255" t="s">
        <v>66</v>
      </c>
      <c r="B56" s="256"/>
      <c r="N56" s="255" t="s">
        <v>65</v>
      </c>
      <c r="O56" s="61"/>
    </row>
    <row r="57" spans="1:14" ht="12" customHeight="1">
      <c r="A57" s="255" t="s">
        <v>65</v>
      </c>
      <c r="B57" s="61"/>
      <c r="D57" s="104"/>
      <c r="J57" s="86"/>
      <c r="N57" s="2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sheetProtection/>
  <mergeCells count="50">
    <mergeCell ref="I40:L40"/>
    <mergeCell ref="X40:AA40"/>
    <mergeCell ref="A41:B41"/>
    <mergeCell ref="N41:O41"/>
    <mergeCell ref="U12:U13"/>
    <mergeCell ref="S12:S13"/>
    <mergeCell ref="T12:T13"/>
    <mergeCell ref="W12:W13"/>
    <mergeCell ref="Z8:Z9"/>
    <mergeCell ref="I11:L11"/>
    <mergeCell ref="X11:AA11"/>
    <mergeCell ref="A12:B12"/>
    <mergeCell ref="N12:O13"/>
    <mergeCell ref="Y12:Y13"/>
    <mergeCell ref="AA12:AA13"/>
    <mergeCell ref="Z12:Z13"/>
    <mergeCell ref="Q12:Q13"/>
    <mergeCell ref="R12:R13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N6:O9"/>
    <mergeCell ref="P6:Q6"/>
    <mergeCell ref="R6:S6"/>
    <mergeCell ref="T6:U6"/>
    <mergeCell ref="V6:W6"/>
    <mergeCell ref="X6:X7"/>
    <mergeCell ref="A4:L4"/>
    <mergeCell ref="N4:AA4"/>
    <mergeCell ref="I5:L5"/>
    <mergeCell ref="W5:AA5"/>
    <mergeCell ref="A6:B9"/>
    <mergeCell ref="C6:D6"/>
    <mergeCell ref="E6:F6"/>
    <mergeCell ref="G6:H6"/>
    <mergeCell ref="I6:J6"/>
    <mergeCell ref="K6:L6"/>
    <mergeCell ref="A1:L1"/>
    <mergeCell ref="N1:AA1"/>
    <mergeCell ref="A2:L2"/>
    <mergeCell ref="N2:AA2"/>
    <mergeCell ref="A3:B3"/>
    <mergeCell ref="N3:O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2015-07-14T08:17:31Z</cp:lastPrinted>
  <dcterms:created xsi:type="dcterms:W3CDTF">2005-03-28T06:06:43Z</dcterms:created>
  <dcterms:modified xsi:type="dcterms:W3CDTF">2016-02-26T02:04:29Z</dcterms:modified>
  <cp:category/>
  <cp:version/>
  <cp:contentType/>
  <cp:contentStatus/>
</cp:coreProperties>
</file>