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'動態統計'!$A$1:$AA$57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<sst xmlns="http://schemas.openxmlformats.org/spreadsheetml/2006/main" count="143" uniqueCount="66">
  <si>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</si>
  <si>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</si>
  <si>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</si>
  <si>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</si>
  <si>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</si>
  <si>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</si>
  <si>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</si>
  <si>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</si>
  <si>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</si>
  <si>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</si>
  <si>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</si>
  <si>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</si>
  <si>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</si>
  <si>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</si>
  <si>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</si>
  <si>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</si>
  <si>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</si>
  <si>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</si>
  <si>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</si>
  <si>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</si>
  <si>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</si>
  <si>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</si>
  <si>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</si>
  <si>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</si>
  <si>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</si>
  <si>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　① 5 P S 未 満</t>
  </si>
  <si>
    <t>　② 5 P S 以 上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</si>
  <si>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</si>
  <si>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</si>
  <si>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</si>
  <si>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</si>
  <si>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</si>
  <si>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</si>
  <si>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</si>
  <si>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</si>
  <si>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</si>
  <si>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</si>
  <si>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</si>
  <si>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</si>
  <si>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</si>
  <si>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</si>
  <si>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</si>
  <si>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製茶用機械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</si>
  <si>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</si>
  <si>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</si>
  <si>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</si>
  <si>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</si>
  <si>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</si>
  <si>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</si>
  <si>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</si>
  <si>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</si>
  <si>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</si>
  <si>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</si>
  <si>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</si>
  <si>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>Ⅵ</t>
  </si>
  <si>
    <t>Ⅴ</t>
  </si>
  <si>
    <t>製粉機</t>
  </si>
  <si>
    <t>☆印の機種は日農工会員だけのデーターを集計　</t>
  </si>
  <si>
    <t>走行式防除機にはスピードスプレヤーも含まれます。</t>
  </si>
  <si>
    <t>コイン精米機</t>
  </si>
  <si>
    <t>総合計は、生産動態統計と☆印の７機種を合計</t>
  </si>
  <si>
    <t>７機種合計</t>
  </si>
  <si>
    <t>走行式防除機にはスピードスプレヤーも含まれます。</t>
  </si>
  <si>
    <t>（平成 　２６　年 　１　～　９　月分）</t>
  </si>
  <si>
    <t>９　月分</t>
  </si>
  <si>
    <t>１ ～ ９月分累計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</si>
</sst>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3" fontId="10" fillId="0" borderId="32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5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3" fontId="11" fillId="0" borderId="36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1" fillId="0" borderId="37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1" fillId="0" borderId="38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9" fillId="0" borderId="39" xfId="0" applyFont="1" applyBorder="1" applyAlignment="1">
      <alignment horizontal="distributed" vertical="center"/>
    </xf>
    <xf numFmtId="177" fontId="11" fillId="0" borderId="24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82" fontId="11" fillId="0" borderId="40" xfId="0" applyNumberFormat="1" applyFont="1" applyBorder="1" applyAlignment="1">
      <alignment vertical="center"/>
    </xf>
    <xf numFmtId="182" fontId="11" fillId="0" borderId="28" xfId="0" applyNumberFormat="1" applyFont="1" applyBorder="1" applyAlignment="1">
      <alignment vertical="center"/>
    </xf>
    <xf numFmtId="177" fontId="11" fillId="0" borderId="39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3" fontId="10" fillId="0" borderId="39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39" xfId="0" applyNumberFormat="1" applyFont="1" applyBorder="1" applyAlignment="1">
      <alignment horizontal="right" vertical="center"/>
    </xf>
    <xf numFmtId="3" fontId="10" fillId="0" borderId="4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2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3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3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4" xfId="0" applyNumberFormat="1" applyFont="1" applyBorder="1" applyAlignment="1">
      <alignment vertical="center"/>
    </xf>
    <xf numFmtId="177" fontId="10" fillId="0" borderId="44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44" xfId="0" applyNumberFormat="1" applyFont="1" applyBorder="1" applyAlignment="1">
      <alignment vertical="center"/>
    </xf>
    <xf numFmtId="177" fontId="11" fillId="0" borderId="45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45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6" xfId="0" applyNumberFormat="1" applyFont="1" applyBorder="1" applyAlignment="1">
      <alignment horizontal="right"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47" xfId="0" applyNumberFormat="1" applyFont="1" applyBorder="1" applyAlignment="1">
      <alignment horizontal="right" vertical="center"/>
    </xf>
    <xf numFmtId="177" fontId="11" fillId="0" borderId="48" xfId="0" applyNumberFormat="1" applyFont="1" applyBorder="1" applyAlignment="1">
      <alignment horizontal="right" vertical="center"/>
    </xf>
    <xf numFmtId="3" fontId="11" fillId="34" borderId="46" xfId="0" applyNumberFormat="1" applyFont="1" applyFill="1" applyBorder="1" applyAlignment="1">
      <alignment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47" xfId="0" applyNumberFormat="1" applyFont="1" applyFill="1" applyBorder="1" applyAlignment="1">
      <alignment horizontal="right" vertical="center"/>
    </xf>
    <xf numFmtId="3" fontId="10" fillId="34" borderId="44" xfId="0" applyNumberFormat="1" applyFont="1" applyFill="1" applyBorder="1" applyAlignment="1">
      <alignment vertical="center"/>
    </xf>
    <xf numFmtId="3" fontId="10" fillId="34" borderId="39" xfId="0" applyNumberFormat="1" applyFont="1" applyFill="1" applyBorder="1" applyAlignment="1">
      <alignment vertical="center"/>
    </xf>
    <xf numFmtId="177" fontId="10" fillId="34" borderId="34" xfId="0" applyNumberFormat="1" applyFont="1" applyFill="1" applyBorder="1" applyAlignment="1">
      <alignment horizontal="right" vertical="center"/>
    </xf>
    <xf numFmtId="3" fontId="11" fillId="0" borderId="47" xfId="0" applyNumberFormat="1" applyFont="1" applyBorder="1" applyAlignment="1">
      <alignment vertical="center"/>
    </xf>
    <xf numFmtId="3" fontId="11" fillId="0" borderId="48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41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49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right" vertical="center"/>
    </xf>
    <xf numFmtId="3" fontId="10" fillId="34" borderId="49" xfId="0" applyNumberFormat="1" applyFont="1" applyFill="1" applyBorder="1" applyAlignment="1">
      <alignment vertical="center"/>
    </xf>
    <xf numFmtId="3" fontId="10" fillId="34" borderId="40" xfId="0" applyNumberFormat="1" applyFont="1" applyFill="1" applyBorder="1" applyAlignment="1">
      <alignment vertical="center"/>
    </xf>
    <xf numFmtId="177" fontId="10" fillId="34" borderId="36" xfId="0" applyNumberFormat="1" applyFont="1" applyFill="1" applyBorder="1" applyAlignment="1">
      <alignment horizontal="right" vertical="center"/>
    </xf>
    <xf numFmtId="3" fontId="10" fillId="0" borderId="30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3" fontId="10" fillId="34" borderId="33" xfId="0" applyNumberFormat="1" applyFont="1" applyFill="1" applyBorder="1" applyAlignment="1">
      <alignment vertical="center"/>
    </xf>
    <xf numFmtId="3" fontId="10" fillId="34" borderId="31" xfId="0" applyNumberFormat="1" applyFont="1" applyFill="1" applyBorder="1" applyAlignment="1">
      <alignment vertical="center"/>
    </xf>
    <xf numFmtId="177" fontId="10" fillId="34" borderId="30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4" xfId="0" applyNumberFormat="1" applyFont="1" applyFill="1" applyBorder="1" applyAlignment="1">
      <alignment vertical="center"/>
    </xf>
    <xf numFmtId="3" fontId="10" fillId="34" borderId="51" xfId="0" applyNumberFormat="1" applyFont="1" applyFill="1" applyBorder="1" applyAlignment="1">
      <alignment vertical="center"/>
    </xf>
    <xf numFmtId="177" fontId="10" fillId="0" borderId="52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3" xfId="0" applyNumberFormat="1" applyFont="1" applyBorder="1" applyAlignment="1">
      <alignment horizontal="right" vertical="center"/>
    </xf>
    <xf numFmtId="3" fontId="11" fillId="34" borderId="54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47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5" xfId="0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vertical="center"/>
    </xf>
    <xf numFmtId="177" fontId="10" fillId="0" borderId="57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vertical="center"/>
    </xf>
    <xf numFmtId="3" fontId="11" fillId="34" borderId="48" xfId="0" applyNumberFormat="1" applyFont="1" applyFill="1" applyBorder="1" applyAlignment="1">
      <alignment vertical="center"/>
    </xf>
    <xf numFmtId="3" fontId="11" fillId="34" borderId="58" xfId="0" applyNumberFormat="1" applyFont="1" applyFill="1" applyBorder="1" applyAlignment="1">
      <alignment vertical="center"/>
    </xf>
    <xf numFmtId="177" fontId="11" fillId="0" borderId="59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0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6" xfId="0" applyNumberFormat="1" applyFont="1" applyFill="1" applyBorder="1" applyAlignment="1">
      <alignment vertical="center"/>
    </xf>
    <xf numFmtId="3" fontId="10" fillId="34" borderId="61" xfId="0" applyNumberFormat="1" applyFont="1" applyFill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3" fontId="10" fillId="34" borderId="30" xfId="0" applyNumberFormat="1" applyFont="1" applyFill="1" applyBorder="1" applyAlignment="1">
      <alignment vertical="center"/>
    </xf>
    <xf numFmtId="3" fontId="10" fillId="34" borderId="32" xfId="0" applyNumberFormat="1" applyFont="1" applyFill="1" applyBorder="1" applyAlignment="1">
      <alignment vertical="center"/>
    </xf>
    <xf numFmtId="3" fontId="10" fillId="34" borderId="62" xfId="0" applyNumberFormat="1" applyFont="1" applyFill="1" applyBorder="1" applyAlignment="1">
      <alignment vertical="center"/>
    </xf>
    <xf numFmtId="177" fontId="10" fillId="0" borderId="63" xfId="0" applyNumberFormat="1" applyFont="1" applyBorder="1" applyAlignment="1">
      <alignment horizontal="right" vertical="center"/>
    </xf>
    <xf numFmtId="0" fontId="1" fillId="0" borderId="64" xfId="0" applyFont="1" applyBorder="1" applyAlignment="1">
      <alignment horizontal="distributed" vertical="center"/>
    </xf>
    <xf numFmtId="3" fontId="11" fillId="0" borderId="40" xfId="0" applyNumberFormat="1" applyFont="1" applyBorder="1" applyAlignment="1">
      <alignment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6" xfId="0" applyNumberFormat="1" applyFont="1" applyBorder="1" applyAlignment="1">
      <alignment horizontal="right" vertical="center"/>
    </xf>
    <xf numFmtId="177" fontId="11" fillId="0" borderId="40" xfId="0" applyNumberFormat="1" applyFont="1" applyBorder="1" applyAlignment="1">
      <alignment horizontal="right" vertical="center"/>
    </xf>
    <xf numFmtId="3" fontId="11" fillId="34" borderId="49" xfId="0" applyNumberFormat="1" applyFont="1" applyFill="1" applyBorder="1" applyAlignment="1">
      <alignment vertical="center"/>
    </xf>
    <xf numFmtId="3" fontId="11" fillId="34" borderId="24" xfId="0" applyNumberFormat="1" applyFont="1" applyFill="1" applyBorder="1" applyAlignment="1">
      <alignment vertical="center"/>
    </xf>
    <xf numFmtId="177" fontId="11" fillId="34" borderId="36" xfId="0" applyNumberFormat="1" applyFont="1" applyFill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4" borderId="36" xfId="0" applyNumberFormat="1" applyFont="1" applyFill="1" applyBorder="1" applyAlignment="1">
      <alignment vertical="center"/>
    </xf>
    <xf numFmtId="3" fontId="11" fillId="34" borderId="40" xfId="0" applyNumberFormat="1" applyFont="1" applyFill="1" applyBorder="1" applyAlignment="1">
      <alignment vertical="center"/>
    </xf>
    <xf numFmtId="3" fontId="11" fillId="34" borderId="56" xfId="0" applyNumberFormat="1" applyFont="1" applyFill="1" applyBorder="1" applyAlignment="1">
      <alignment vertical="center"/>
    </xf>
    <xf numFmtId="177" fontId="11" fillId="0" borderId="57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10" xfId="49" applyFont="1" applyBorder="1" applyAlignment="1">
      <alignment horizontal="right" vertical="center"/>
    </xf>
    <xf numFmtId="38" fontId="11" fillId="0" borderId="12" xfId="49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189" fontId="11" fillId="0" borderId="28" xfId="0" applyNumberFormat="1" applyFont="1" applyBorder="1" applyAlignment="1">
      <alignment vertical="center"/>
    </xf>
    <xf numFmtId="189" fontId="11" fillId="0" borderId="12" xfId="0" applyNumberFormat="1" applyFont="1" applyBorder="1" applyAlignment="1">
      <alignment horizontal="right" vertical="center"/>
    </xf>
    <xf numFmtId="189" fontId="11" fillId="0" borderId="44" xfId="0" applyNumberFormat="1" applyFont="1" applyBorder="1" applyAlignment="1">
      <alignment vertical="center"/>
    </xf>
    <xf numFmtId="189" fontId="11" fillId="0" borderId="45" xfId="0" applyNumberFormat="1" applyFont="1" applyBorder="1" applyAlignment="1">
      <alignment vertical="center"/>
    </xf>
    <xf numFmtId="189" fontId="11" fillId="0" borderId="41" xfId="0" applyNumberFormat="1" applyFont="1" applyBorder="1" applyAlignment="1">
      <alignment horizontal="right" vertical="center"/>
    </xf>
    <xf numFmtId="189" fontId="11" fillId="0" borderId="41" xfId="0" applyNumberFormat="1" applyFont="1" applyBorder="1" applyAlignment="1">
      <alignment vertical="center"/>
    </xf>
    <xf numFmtId="189" fontId="11" fillId="0" borderId="49" xfId="0" applyNumberFormat="1" applyFont="1" applyBorder="1" applyAlignment="1">
      <alignment vertical="center"/>
    </xf>
    <xf numFmtId="189" fontId="11" fillId="0" borderId="40" xfId="0" applyNumberFormat="1" applyFont="1" applyBorder="1" applyAlignment="1">
      <alignment vertical="center"/>
    </xf>
    <xf numFmtId="189" fontId="10" fillId="0" borderId="31" xfId="0" applyNumberFormat="1" applyFont="1" applyBorder="1" applyAlignment="1">
      <alignment horizontal="right" vertical="center"/>
    </xf>
    <xf numFmtId="38" fontId="11" fillId="0" borderId="30" xfId="49" applyFont="1" applyBorder="1" applyAlignment="1">
      <alignment vertical="center"/>
    </xf>
    <xf numFmtId="38" fontId="10" fillId="0" borderId="32" xfId="49" applyFont="1" applyBorder="1" applyAlignment="1">
      <alignment horizontal="right" vertical="center"/>
    </xf>
    <xf numFmtId="38" fontId="10" fillId="0" borderId="33" xfId="49" applyFont="1" applyBorder="1" applyAlignment="1">
      <alignment vertical="center"/>
    </xf>
    <xf numFmtId="38" fontId="10" fillId="0" borderId="65" xfId="49" applyFont="1" applyBorder="1" applyAlignment="1">
      <alignment vertical="center"/>
    </xf>
    <xf numFmtId="38" fontId="11" fillId="0" borderId="34" xfId="49" applyFont="1" applyBorder="1" applyAlignment="1">
      <alignment vertical="center"/>
    </xf>
    <xf numFmtId="38" fontId="11" fillId="0" borderId="39" xfId="49" applyFont="1" applyBorder="1" applyAlignment="1">
      <alignment vertical="center"/>
    </xf>
    <xf numFmtId="38" fontId="11" fillId="0" borderId="44" xfId="49" applyFont="1" applyBorder="1" applyAlignment="1">
      <alignment vertical="center"/>
    </xf>
    <xf numFmtId="38" fontId="11" fillId="0" borderId="66" xfId="49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38" fontId="11" fillId="0" borderId="45" xfId="49" applyFont="1" applyBorder="1" applyAlignment="1">
      <alignment vertical="center"/>
    </xf>
    <xf numFmtId="38" fontId="11" fillId="0" borderId="67" xfId="49" applyFont="1" applyBorder="1" applyAlignment="1">
      <alignment vertical="center"/>
    </xf>
    <xf numFmtId="38" fontId="11" fillId="0" borderId="41" xfId="49" applyFont="1" applyBorder="1" applyAlignment="1">
      <alignment horizontal="right" vertical="center"/>
    </xf>
    <xf numFmtId="38" fontId="11" fillId="0" borderId="68" xfId="49" applyFont="1" applyBorder="1" applyAlignment="1">
      <alignment horizontal="right" vertical="center"/>
    </xf>
    <xf numFmtId="181" fontId="10" fillId="0" borderId="33" xfId="49" applyNumberFormat="1" applyFont="1" applyBorder="1" applyAlignment="1">
      <alignment horizontal="right" vertical="center"/>
    </xf>
    <xf numFmtId="181" fontId="10" fillId="0" borderId="32" xfId="49" applyNumberFormat="1" applyFont="1" applyBorder="1" applyAlignment="1">
      <alignment horizontal="right" vertical="center"/>
    </xf>
    <xf numFmtId="181" fontId="10" fillId="0" borderId="33" xfId="49" applyNumberFormat="1" applyFont="1" applyBorder="1" applyAlignment="1">
      <alignment vertical="center"/>
    </xf>
    <xf numFmtId="181" fontId="11" fillId="0" borderId="44" xfId="49" applyNumberFormat="1" applyFont="1" applyBorder="1" applyAlignment="1">
      <alignment vertical="center"/>
    </xf>
    <xf numFmtId="181" fontId="11" fillId="0" borderId="39" xfId="49" applyNumberFormat="1" applyFont="1" applyBorder="1" applyAlignment="1">
      <alignment vertical="center"/>
    </xf>
    <xf numFmtId="181" fontId="11" fillId="0" borderId="45" xfId="49" applyNumberFormat="1" applyFont="1" applyBorder="1" applyAlignment="1">
      <alignment vertical="center"/>
    </xf>
    <xf numFmtId="181" fontId="11" fillId="0" borderId="28" xfId="49" applyNumberFormat="1" applyFont="1" applyBorder="1" applyAlignment="1">
      <alignment vertical="center"/>
    </xf>
    <xf numFmtId="181" fontId="11" fillId="0" borderId="41" xfId="49" applyNumberFormat="1" applyFont="1" applyBorder="1" applyAlignment="1">
      <alignment horizontal="right" vertical="center"/>
    </xf>
    <xf numFmtId="181" fontId="11" fillId="0" borderId="12" xfId="49" applyNumberFormat="1" applyFont="1" applyBorder="1" applyAlignment="1">
      <alignment horizontal="right" vertical="center"/>
    </xf>
    <xf numFmtId="181" fontId="10" fillId="0" borderId="30" xfId="49" applyNumberFormat="1" applyFont="1" applyBorder="1" applyAlignment="1">
      <alignment vertical="center"/>
    </xf>
    <xf numFmtId="181" fontId="11" fillId="0" borderId="69" xfId="49" applyNumberFormat="1" applyFont="1" applyBorder="1" applyAlignment="1">
      <alignment vertical="center"/>
    </xf>
    <xf numFmtId="181" fontId="11" fillId="0" borderId="34" xfId="49" applyNumberFormat="1" applyFont="1" applyBorder="1" applyAlignment="1">
      <alignment vertical="center"/>
    </xf>
    <xf numFmtId="181" fontId="11" fillId="0" borderId="27" xfId="49" applyNumberFormat="1" applyFont="1" applyBorder="1" applyAlignment="1">
      <alignment vertical="center"/>
    </xf>
    <xf numFmtId="181" fontId="11" fillId="0" borderId="10" xfId="49" applyNumberFormat="1" applyFont="1" applyBorder="1" applyAlignment="1">
      <alignment horizontal="right" vertical="center"/>
    </xf>
    <xf numFmtId="38" fontId="11" fillId="0" borderId="27" xfId="49" applyFont="1" applyBorder="1" applyAlignment="1">
      <alignment horizontal="right" vertical="center"/>
    </xf>
    <xf numFmtId="38" fontId="11" fillId="0" borderId="28" xfId="49" applyFont="1" applyBorder="1" applyAlignment="1">
      <alignment horizontal="right" vertical="center"/>
    </xf>
    <xf numFmtId="181" fontId="11" fillId="0" borderId="45" xfId="49" applyNumberFormat="1" applyFont="1" applyBorder="1" applyAlignment="1">
      <alignment horizontal="right" vertical="center"/>
    </xf>
    <xf numFmtId="181" fontId="11" fillId="0" borderId="28" xfId="49" applyNumberFormat="1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67" xfId="49" applyFont="1" applyBorder="1" applyAlignment="1">
      <alignment horizontal="right" vertical="center"/>
    </xf>
    <xf numFmtId="181" fontId="11" fillId="0" borderId="27" xfId="49" applyNumberFormat="1" applyFont="1" applyBorder="1" applyAlignment="1">
      <alignment horizontal="right" vertical="center"/>
    </xf>
    <xf numFmtId="182" fontId="11" fillId="0" borderId="28" xfId="0" applyNumberFormat="1" applyFont="1" applyBorder="1" applyAlignment="1">
      <alignment horizontal="right" vertical="center"/>
    </xf>
    <xf numFmtId="189" fontId="11" fillId="0" borderId="45" xfId="0" applyNumberFormat="1" applyFont="1" applyBorder="1" applyAlignment="1">
      <alignment horizontal="right" vertical="center"/>
    </xf>
    <xf numFmtId="189" fontId="11" fillId="0" borderId="28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3" fontId="11" fillId="0" borderId="37" xfId="0" applyNumberFormat="1" applyFont="1" applyBorder="1" applyAlignment="1">
      <alignment horizontal="right" vertical="center"/>
    </xf>
    <xf numFmtId="3" fontId="10" fillId="0" borderId="69" xfId="0" applyNumberFormat="1" applyFont="1" applyBorder="1" applyAlignment="1">
      <alignment horizontal="right" vertical="center"/>
    </xf>
    <xf numFmtId="1" fontId="11" fillId="0" borderId="37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176" fontId="1" fillId="0" borderId="0" xfId="0" applyNumberFormat="1" applyFont="1" applyAlignment="1">
      <alignment horizontal="left" vertical="center" wrapText="1"/>
    </xf>
    <xf numFmtId="0" fontId="7" fillId="0" borderId="50" xfId="0" applyFont="1" applyBorder="1" applyAlignment="1">
      <alignment horizontal="right" vertical="center"/>
    </xf>
    <xf numFmtId="0" fontId="8" fillId="0" borderId="70" xfId="0" applyFont="1" applyBorder="1" applyAlignment="1">
      <alignment horizontal="distributed" vertical="center"/>
    </xf>
    <xf numFmtId="0" fontId="8" fillId="0" borderId="71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73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75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51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38" fontId="10" fillId="0" borderId="18" xfId="49" applyFont="1" applyBorder="1" applyAlignment="1">
      <alignment horizontal="right" vertical="center"/>
    </xf>
    <xf numFmtId="38" fontId="10" fillId="0" borderId="14" xfId="49" applyFont="1" applyBorder="1" applyAlignment="1">
      <alignment horizontal="right" vertical="center"/>
    </xf>
    <xf numFmtId="177" fontId="10" fillId="0" borderId="76" xfId="0" applyNumberFormat="1" applyFont="1" applyBorder="1" applyAlignment="1">
      <alignment horizontal="right" vertical="center"/>
    </xf>
    <xf numFmtId="177" fontId="10" fillId="0" borderId="7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65" xfId="0" applyFont="1" applyBorder="1" applyAlignment="1">
      <alignment horizontal="distributed" vertical="center"/>
    </xf>
    <xf numFmtId="0" fontId="9" fillId="0" borderId="69" xfId="0" applyFont="1" applyBorder="1" applyAlignment="1">
      <alignment horizontal="distributed" vertical="center"/>
    </xf>
    <xf numFmtId="0" fontId="9" fillId="0" borderId="7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0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7" xfId="0" applyBorder="1" applyAlignment="1">
      <alignment/>
    </xf>
    <xf numFmtId="38" fontId="10" fillId="0" borderId="18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6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N1" s="260" t="s">
        <v>1</v>
      </c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</row>
    <row r="2" spans="1:27" s="5" customFormat="1" ht="18.75" customHeight="1">
      <c r="A2" s="261" t="s">
        <v>63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N2" s="261" t="str">
        <f>A2</f>
        <v>（平成 　２６　年 　１　～　９　月分）</v>
      </c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</row>
    <row r="3" spans="1:27" s="5" customFormat="1" ht="18.75" customHeight="1">
      <c r="A3" s="262"/>
      <c r="B3" s="262"/>
      <c r="C3" s="6"/>
      <c r="D3" s="6"/>
      <c r="E3" s="6"/>
      <c r="F3" s="6"/>
      <c r="G3" s="6"/>
      <c r="H3" s="6"/>
      <c r="I3" s="6"/>
      <c r="J3" s="6"/>
      <c r="K3" s="6"/>
      <c r="L3" s="6"/>
      <c r="N3" s="263"/>
      <c r="O3" s="263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</row>
    <row r="5" spans="9:27" ht="15.75" customHeight="1">
      <c r="I5" s="265" t="s">
        <v>2</v>
      </c>
      <c r="J5" s="265"/>
      <c r="K5" s="265"/>
      <c r="L5" s="265"/>
      <c r="W5" s="265" t="s">
        <v>3</v>
      </c>
      <c r="X5" s="265"/>
      <c r="Y5" s="265"/>
      <c r="Z5" s="265"/>
      <c r="AA5" s="265"/>
    </row>
    <row r="6" spans="1:27" ht="19.5" customHeight="1">
      <c r="A6" s="266" t="s">
        <v>4</v>
      </c>
      <c r="B6" s="267"/>
      <c r="C6" s="272" t="s">
        <v>64</v>
      </c>
      <c r="D6" s="273"/>
      <c r="E6" s="274" t="s">
        <v>5</v>
      </c>
      <c r="F6" s="275"/>
      <c r="G6" s="274" t="s">
        <v>6</v>
      </c>
      <c r="H6" s="275"/>
      <c r="I6" s="272" t="s">
        <v>65</v>
      </c>
      <c r="J6" s="273"/>
      <c r="K6" s="274" t="s">
        <v>7</v>
      </c>
      <c r="L6" s="275"/>
      <c r="N6" s="266" t="s">
        <v>4</v>
      </c>
      <c r="O6" s="267"/>
      <c r="P6" s="272" t="str">
        <f>C6</f>
        <v>９　月分</v>
      </c>
      <c r="Q6" s="273"/>
      <c r="R6" s="274" t="s">
        <v>5</v>
      </c>
      <c r="S6" s="275"/>
      <c r="T6" s="274" t="s">
        <v>6</v>
      </c>
      <c r="U6" s="275"/>
      <c r="V6" s="272" t="str">
        <f>I6</f>
        <v>１ ～ ９月分累計</v>
      </c>
      <c r="W6" s="273"/>
      <c r="X6" s="276" t="s">
        <v>8</v>
      </c>
      <c r="Y6" s="274" t="s">
        <v>7</v>
      </c>
      <c r="Z6" s="278"/>
      <c r="AA6" s="275"/>
    </row>
    <row r="7" spans="1:27" ht="19.5" customHeight="1">
      <c r="A7" s="268"/>
      <c r="B7" s="269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68"/>
      <c r="O7" s="269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77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268"/>
      <c r="B8" s="269"/>
      <c r="C8" s="13"/>
      <c r="D8" s="279">
        <f>SUM(D12,D41)</f>
        <v>40763</v>
      </c>
      <c r="E8" s="14"/>
      <c r="F8" s="281">
        <v>109.8</v>
      </c>
      <c r="G8" s="16"/>
      <c r="H8" s="283">
        <v>90.8</v>
      </c>
      <c r="I8" s="18"/>
      <c r="J8" s="279">
        <f>SUM(J12,J41)</f>
        <v>391168</v>
      </c>
      <c r="K8" s="16"/>
      <c r="L8" s="283">
        <v>104.2</v>
      </c>
      <c r="N8" s="268"/>
      <c r="O8" s="269"/>
      <c r="P8" s="13"/>
      <c r="Q8" s="285">
        <f>Q12+Q41</f>
        <v>43937</v>
      </c>
      <c r="R8" s="14"/>
      <c r="S8" s="281">
        <v>109.6</v>
      </c>
      <c r="T8" s="16"/>
      <c r="U8" s="281">
        <v>85.7</v>
      </c>
      <c r="V8" s="18"/>
      <c r="W8" s="279">
        <f>W12+W41</f>
        <v>384212</v>
      </c>
      <c r="X8" s="20"/>
      <c r="Y8" s="16"/>
      <c r="Z8" s="287">
        <v>100.2</v>
      </c>
      <c r="AA8" s="17"/>
    </row>
    <row r="9" spans="1:27" s="19" customFormat="1" ht="19.5" customHeight="1">
      <c r="A9" s="270"/>
      <c r="B9" s="271"/>
      <c r="C9" s="21"/>
      <c r="D9" s="280"/>
      <c r="E9" s="22"/>
      <c r="F9" s="282"/>
      <c r="G9" s="23"/>
      <c r="H9" s="284"/>
      <c r="I9" s="24"/>
      <c r="J9" s="280"/>
      <c r="K9" s="23"/>
      <c r="L9" s="284"/>
      <c r="M9" s="25"/>
      <c r="N9" s="270"/>
      <c r="O9" s="271"/>
      <c r="P9" s="21"/>
      <c r="Q9" s="286"/>
      <c r="R9" s="23"/>
      <c r="S9" s="282"/>
      <c r="T9" s="23"/>
      <c r="U9" s="282"/>
      <c r="V9" s="24"/>
      <c r="W9" s="280"/>
      <c r="X9" s="26"/>
      <c r="Y9" s="23"/>
      <c r="Z9" s="288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/>
      <c r="I11" s="289" t="s">
        <v>12</v>
      </c>
      <c r="J11" s="289"/>
      <c r="K11" s="265"/>
      <c r="L11" s="265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89" t="s">
        <v>13</v>
      </c>
      <c r="Y11" s="289"/>
      <c r="Z11" s="289"/>
      <c r="AA11" s="289"/>
    </row>
    <row r="12" spans="1:27" s="36" customFormat="1" ht="36" customHeight="1">
      <c r="A12" s="290" t="s">
        <v>14</v>
      </c>
      <c r="B12" s="291"/>
      <c r="C12" s="106"/>
      <c r="D12" s="105">
        <f>SUM(D14,D23,D25,D27,D32)</f>
        <v>39177</v>
      </c>
      <c r="E12" s="107"/>
      <c r="F12" s="108">
        <v>109.6</v>
      </c>
      <c r="G12" s="35"/>
      <c r="H12" s="15">
        <v>90.7</v>
      </c>
      <c r="I12" s="109"/>
      <c r="J12" s="105">
        <f>SUM(J14,J23,J25,J27,J32)</f>
        <v>376866</v>
      </c>
      <c r="K12" s="35"/>
      <c r="L12" s="15">
        <v>104.3</v>
      </c>
      <c r="N12" s="292" t="s">
        <v>14</v>
      </c>
      <c r="O12" s="293"/>
      <c r="P12" s="158"/>
      <c r="Q12" s="300">
        <f>SUM(Q14,Q23,Q25,Q27,Q32)</f>
        <v>41772</v>
      </c>
      <c r="R12" s="296"/>
      <c r="S12" s="281">
        <v>108.2</v>
      </c>
      <c r="T12" s="296"/>
      <c r="U12" s="281">
        <v>85.5</v>
      </c>
      <c r="V12" s="158"/>
      <c r="W12" s="300">
        <f>SUM(W14,W23,W25,W27,W32)</f>
        <v>368219</v>
      </c>
      <c r="X12" s="159"/>
      <c r="Y12" s="296"/>
      <c r="Z12" s="287">
        <v>100.1</v>
      </c>
      <c r="AA12" s="281"/>
    </row>
    <row r="13" spans="1:27" s="36" customFormat="1" ht="19.5" customHeight="1" hidden="1">
      <c r="A13" s="37"/>
      <c r="B13" s="38"/>
      <c r="C13" s="110"/>
      <c r="D13" s="111"/>
      <c r="E13" s="112"/>
      <c r="F13" s="113"/>
      <c r="G13" s="114"/>
      <c r="H13" s="113"/>
      <c r="I13" s="110"/>
      <c r="J13" s="111"/>
      <c r="K13" s="114"/>
      <c r="L13" s="113"/>
      <c r="N13" s="294"/>
      <c r="O13" s="295"/>
      <c r="P13" s="102"/>
      <c r="Q13" s="298"/>
      <c r="R13" s="297"/>
      <c r="S13" s="298"/>
      <c r="T13" s="297"/>
      <c r="U13" s="298"/>
      <c r="V13" s="102"/>
      <c r="W13" s="298"/>
      <c r="X13" s="160"/>
      <c r="Y13" s="297"/>
      <c r="Z13" s="299"/>
      <c r="AA13" s="298"/>
    </row>
    <row r="14" spans="1:27" s="36" customFormat="1" ht="19.5" customHeight="1">
      <c r="A14" s="39" t="s">
        <v>15</v>
      </c>
      <c r="B14" s="40" t="s">
        <v>16</v>
      </c>
      <c r="C14" s="115"/>
      <c r="D14" s="97">
        <v>25847</v>
      </c>
      <c r="E14" s="116"/>
      <c r="F14" s="117">
        <v>133.25256482961282</v>
      </c>
      <c r="G14" s="98"/>
      <c r="H14" s="99">
        <v>102.72644171535312</v>
      </c>
      <c r="I14" s="118"/>
      <c r="J14" s="97">
        <v>227312</v>
      </c>
      <c r="K14" s="98"/>
      <c r="L14" s="99">
        <v>106.32738498959235</v>
      </c>
      <c r="M14" s="36" t="s">
        <v>17</v>
      </c>
      <c r="N14" s="41" t="s">
        <v>15</v>
      </c>
      <c r="O14" s="88" t="s">
        <v>16</v>
      </c>
      <c r="P14" s="115"/>
      <c r="Q14" s="161">
        <v>26330</v>
      </c>
      <c r="R14" s="98"/>
      <c r="S14" s="117">
        <v>138.28055249199096</v>
      </c>
      <c r="T14" s="98"/>
      <c r="U14" s="99">
        <v>101.82929187454074</v>
      </c>
      <c r="V14" s="162"/>
      <c r="W14" s="134">
        <v>216613</v>
      </c>
      <c r="X14" s="163"/>
      <c r="Y14" s="98"/>
      <c r="Z14" s="164">
        <v>102.526079630436</v>
      </c>
      <c r="AA14" s="99"/>
    </row>
    <row r="15" spans="1:28" ht="19.5" customHeight="1">
      <c r="A15" s="43">
        <v>1</v>
      </c>
      <c r="B15" s="44" t="s">
        <v>19</v>
      </c>
      <c r="C15" s="45">
        <v>13493</v>
      </c>
      <c r="D15" s="46">
        <v>23915</v>
      </c>
      <c r="E15" s="119">
        <v>129.69050365244135</v>
      </c>
      <c r="F15" s="120">
        <v>134.3916830570385</v>
      </c>
      <c r="G15" s="121">
        <v>97.4083164885937</v>
      </c>
      <c r="H15" s="122">
        <v>103.3000734309533</v>
      </c>
      <c r="I15" s="123">
        <v>117211</v>
      </c>
      <c r="J15" s="123">
        <v>207207</v>
      </c>
      <c r="K15" s="124">
        <v>100.67251863812828</v>
      </c>
      <c r="L15" s="122">
        <v>107.12358086729947</v>
      </c>
      <c r="N15" s="43">
        <v>1</v>
      </c>
      <c r="O15" s="44" t="s">
        <v>19</v>
      </c>
      <c r="P15" s="45">
        <v>14038</v>
      </c>
      <c r="Q15" s="165">
        <v>25008</v>
      </c>
      <c r="R15" s="121">
        <v>128.48251876258465</v>
      </c>
      <c r="S15" s="120">
        <v>139.0414767041032</v>
      </c>
      <c r="T15" s="121">
        <v>98.46391246405275</v>
      </c>
      <c r="U15" s="122">
        <v>101.86558044806517</v>
      </c>
      <c r="V15" s="166">
        <v>116049</v>
      </c>
      <c r="W15" s="167">
        <v>202677</v>
      </c>
      <c r="X15" s="166">
        <v>7817</v>
      </c>
      <c r="Y15" s="121">
        <v>96.444688224588</v>
      </c>
      <c r="Z15" s="168">
        <v>102.9569837851018</v>
      </c>
      <c r="AA15" s="122">
        <v>150.41370021166057</v>
      </c>
      <c r="AB15" s="1" t="s">
        <v>18</v>
      </c>
    </row>
    <row r="16" spans="1:27" ht="19.5" customHeight="1">
      <c r="A16" s="43"/>
      <c r="B16" s="44" t="s">
        <v>20</v>
      </c>
      <c r="C16" s="45">
        <v>1926</v>
      </c>
      <c r="D16" s="46">
        <v>1308</v>
      </c>
      <c r="E16" s="119">
        <v>107.17863105175293</v>
      </c>
      <c r="F16" s="120">
        <v>103.48101265822784</v>
      </c>
      <c r="G16" s="121">
        <v>142.66666666666666</v>
      </c>
      <c r="H16" s="122">
        <v>121.33580705009277</v>
      </c>
      <c r="I16" s="123">
        <v>17505</v>
      </c>
      <c r="J16" s="125">
        <v>12609</v>
      </c>
      <c r="K16" s="124">
        <v>119.65958028573382</v>
      </c>
      <c r="L16" s="122">
        <v>116.35138876072713</v>
      </c>
      <c r="N16" s="43"/>
      <c r="O16" s="44" t="s">
        <v>20</v>
      </c>
      <c r="P16" s="45">
        <v>1930</v>
      </c>
      <c r="Q16" s="165">
        <v>1386</v>
      </c>
      <c r="R16" s="121">
        <v>112.33993015133876</v>
      </c>
      <c r="S16" s="120">
        <v>118.86792452830188</v>
      </c>
      <c r="T16" s="121">
        <v>155.51974214343272</v>
      </c>
      <c r="U16" s="122">
        <v>137.77335984095427</v>
      </c>
      <c r="V16" s="166">
        <v>17503</v>
      </c>
      <c r="W16" s="167">
        <v>12639</v>
      </c>
      <c r="X16" s="169">
        <v>1442</v>
      </c>
      <c r="Y16" s="121">
        <v>109.20264537060145</v>
      </c>
      <c r="Z16" s="168">
        <v>104.32521667354519</v>
      </c>
      <c r="AA16" s="122">
        <v>125.3913043478261</v>
      </c>
    </row>
    <row r="17" spans="1:27" ht="19.5" customHeight="1">
      <c r="A17" s="43"/>
      <c r="B17" s="44" t="s">
        <v>21</v>
      </c>
      <c r="C17" s="45">
        <v>4161</v>
      </c>
      <c r="D17" s="46">
        <v>4260</v>
      </c>
      <c r="E17" s="119">
        <v>176.38830012717253</v>
      </c>
      <c r="F17" s="120">
        <v>172.6094003241491</v>
      </c>
      <c r="G17" s="121">
        <v>103.86919620569145</v>
      </c>
      <c r="H17" s="122">
        <v>93.79128137384411</v>
      </c>
      <c r="I17" s="123">
        <v>33345</v>
      </c>
      <c r="J17" s="125">
        <v>38317</v>
      </c>
      <c r="K17" s="124">
        <v>109.2562254259502</v>
      </c>
      <c r="L17" s="122">
        <v>105.44899138619039</v>
      </c>
      <c r="N17" s="43"/>
      <c r="O17" s="44" t="s">
        <v>22</v>
      </c>
      <c r="P17" s="45">
        <v>4475</v>
      </c>
      <c r="Q17" s="165">
        <v>4813</v>
      </c>
      <c r="R17" s="121">
        <v>167.91744840525328</v>
      </c>
      <c r="S17" s="120">
        <v>172.63271162123385</v>
      </c>
      <c r="T17" s="121">
        <v>107.80534810888943</v>
      </c>
      <c r="U17" s="122">
        <v>100.85917854149204</v>
      </c>
      <c r="V17" s="166">
        <v>32822</v>
      </c>
      <c r="W17" s="167">
        <v>37480</v>
      </c>
      <c r="X17" s="169">
        <v>2292</v>
      </c>
      <c r="Y17" s="121">
        <v>102.27789722975288</v>
      </c>
      <c r="Z17" s="168">
        <v>98.50197109067017</v>
      </c>
      <c r="AA17" s="122">
        <v>146.08030592734227</v>
      </c>
    </row>
    <row r="18" spans="1:27" ht="19.5" customHeight="1">
      <c r="A18" s="43"/>
      <c r="B18" s="44" t="s">
        <v>23</v>
      </c>
      <c r="C18" s="45">
        <v>7406</v>
      </c>
      <c r="D18" s="46">
        <v>18347</v>
      </c>
      <c r="E18" s="119">
        <v>118.53393085787452</v>
      </c>
      <c r="F18" s="120">
        <v>130.4629168740667</v>
      </c>
      <c r="G18" s="121">
        <v>87.17043314500943</v>
      </c>
      <c r="H18" s="122">
        <v>104.65461183047174</v>
      </c>
      <c r="I18" s="123">
        <v>66361</v>
      </c>
      <c r="J18" s="125">
        <v>156281</v>
      </c>
      <c r="K18" s="124">
        <v>93.10035213737567</v>
      </c>
      <c r="L18" s="122">
        <v>106.85588086479686</v>
      </c>
      <c r="N18" s="43"/>
      <c r="O18" s="44" t="s">
        <v>23</v>
      </c>
      <c r="P18" s="45">
        <v>7633</v>
      </c>
      <c r="Q18" s="165">
        <v>18809</v>
      </c>
      <c r="R18" s="121">
        <v>116.6590249121198</v>
      </c>
      <c r="S18" s="120">
        <v>134.04361459521095</v>
      </c>
      <c r="T18" s="121">
        <v>86.10265087422447</v>
      </c>
      <c r="U18" s="122">
        <v>100.19710206690816</v>
      </c>
      <c r="V18" s="166">
        <v>65724</v>
      </c>
      <c r="W18" s="167">
        <v>152558</v>
      </c>
      <c r="X18" s="169">
        <v>4083</v>
      </c>
      <c r="Y18" s="121">
        <v>91.02038555284733</v>
      </c>
      <c r="Z18" s="168">
        <v>103.99956370874831</v>
      </c>
      <c r="AA18" s="122">
        <v>164.76997578692493</v>
      </c>
    </row>
    <row r="19" spans="1:28" ht="19.5" customHeight="1">
      <c r="A19" s="43">
        <v>2</v>
      </c>
      <c r="B19" s="44" t="s">
        <v>24</v>
      </c>
      <c r="C19" s="45">
        <v>9394</v>
      </c>
      <c r="D19" s="46">
        <v>1035</v>
      </c>
      <c r="E19" s="119">
        <v>93.62168626669325</v>
      </c>
      <c r="F19" s="120">
        <v>102.57680872150644</v>
      </c>
      <c r="G19" s="121">
        <v>95.41899441340782</v>
      </c>
      <c r="H19" s="122">
        <v>102.88270377733598</v>
      </c>
      <c r="I19" s="123">
        <v>106202</v>
      </c>
      <c r="J19" s="125">
        <v>10371</v>
      </c>
      <c r="K19" s="124">
        <v>95.3810229466972</v>
      </c>
      <c r="L19" s="122">
        <v>97.22508671604012</v>
      </c>
      <c r="N19" s="43">
        <v>2</v>
      </c>
      <c r="O19" s="44" t="s">
        <v>24</v>
      </c>
      <c r="P19" s="45">
        <v>11811</v>
      </c>
      <c r="Q19" s="165">
        <v>1322</v>
      </c>
      <c r="R19" s="121">
        <v>107.75476690083022</v>
      </c>
      <c r="S19" s="120">
        <v>125.30805687203791</v>
      </c>
      <c r="T19" s="121">
        <v>95.9152184505441</v>
      </c>
      <c r="U19" s="122">
        <v>101.14766641162969</v>
      </c>
      <c r="V19" s="166">
        <v>135413</v>
      </c>
      <c r="W19" s="167">
        <v>13936</v>
      </c>
      <c r="X19" s="169">
        <v>14701</v>
      </c>
      <c r="Y19" s="121">
        <v>95.65699592401863</v>
      </c>
      <c r="Z19" s="168">
        <v>96.64355062413316</v>
      </c>
      <c r="AA19" s="122">
        <v>104.18113528452979</v>
      </c>
      <c r="AB19" s="1" t="s">
        <v>18</v>
      </c>
    </row>
    <row r="20" spans="1:27" ht="19.5" customHeight="1" hidden="1">
      <c r="A20" s="43"/>
      <c r="B20" s="44" t="s">
        <v>25</v>
      </c>
      <c r="C20" s="45"/>
      <c r="D20" s="46"/>
      <c r="E20" s="119"/>
      <c r="F20" s="120"/>
      <c r="G20" s="121"/>
      <c r="H20" s="122"/>
      <c r="I20" s="123"/>
      <c r="J20" s="125"/>
      <c r="K20" s="124"/>
      <c r="L20" s="122"/>
      <c r="N20" s="43"/>
      <c r="O20" s="44" t="s">
        <v>25</v>
      </c>
      <c r="P20" s="45"/>
      <c r="Q20" s="165"/>
      <c r="R20" s="121"/>
      <c r="S20" s="120"/>
      <c r="T20" s="121"/>
      <c r="U20" s="122"/>
      <c r="V20" s="166"/>
      <c r="W20" s="167"/>
      <c r="X20" s="169"/>
      <c r="Y20" s="121"/>
      <c r="Z20" s="168"/>
      <c r="AA20" s="122"/>
    </row>
    <row r="21" spans="1:27" ht="19.5" customHeight="1" hidden="1">
      <c r="A21" s="43"/>
      <c r="B21" s="44" t="s">
        <v>26</v>
      </c>
      <c r="C21" s="45"/>
      <c r="D21" s="46"/>
      <c r="E21" s="119"/>
      <c r="F21" s="120"/>
      <c r="G21" s="121"/>
      <c r="H21" s="122"/>
      <c r="I21" s="123"/>
      <c r="J21" s="125"/>
      <c r="K21" s="124"/>
      <c r="L21" s="122"/>
      <c r="N21" s="43"/>
      <c r="O21" s="44" t="s">
        <v>26</v>
      </c>
      <c r="P21" s="45"/>
      <c r="Q21" s="165"/>
      <c r="R21" s="121"/>
      <c r="S21" s="120"/>
      <c r="T21" s="121"/>
      <c r="U21" s="122"/>
      <c r="V21" s="166"/>
      <c r="W21" s="167"/>
      <c r="X21" s="169"/>
      <c r="Y21" s="121"/>
      <c r="Z21" s="168"/>
      <c r="AA21" s="122"/>
    </row>
    <row r="22" spans="1:27" ht="19.5" customHeight="1">
      <c r="A22" s="43">
        <v>3</v>
      </c>
      <c r="B22" s="49" t="s">
        <v>27</v>
      </c>
      <c r="C22" s="45"/>
      <c r="D22" s="46">
        <v>897</v>
      </c>
      <c r="E22" s="126"/>
      <c r="F22" s="127">
        <v>151.26475548060708</v>
      </c>
      <c r="G22" s="128"/>
      <c r="H22" s="129">
        <v>89.34262948207171</v>
      </c>
      <c r="I22" s="130"/>
      <c r="J22" s="131">
        <v>9734</v>
      </c>
      <c r="K22" s="132"/>
      <c r="L22" s="129">
        <v>100.45407636738905</v>
      </c>
      <c r="N22" s="43">
        <v>3</v>
      </c>
      <c r="O22" s="50" t="s">
        <v>27</v>
      </c>
      <c r="P22" s="45"/>
      <c r="Q22" s="170"/>
      <c r="R22" s="128"/>
      <c r="S22" s="127"/>
      <c r="T22" s="128"/>
      <c r="U22" s="129"/>
      <c r="V22" s="171"/>
      <c r="W22" s="172"/>
      <c r="X22" s="173"/>
      <c r="Y22" s="139"/>
      <c r="Z22" s="103"/>
      <c r="AA22" s="104"/>
    </row>
    <row r="23" spans="1:27" s="36" customFormat="1" ht="19.5" customHeight="1">
      <c r="A23" s="41" t="s">
        <v>28</v>
      </c>
      <c r="B23" s="42" t="s">
        <v>29</v>
      </c>
      <c r="C23" s="115"/>
      <c r="D23" s="97">
        <v>1338</v>
      </c>
      <c r="E23" s="116"/>
      <c r="F23" s="117">
        <v>106.10626486915147</v>
      </c>
      <c r="G23" s="98"/>
      <c r="H23" s="99">
        <v>93.89473684210526</v>
      </c>
      <c r="I23" s="133"/>
      <c r="J23" s="134">
        <v>33071</v>
      </c>
      <c r="K23" s="135"/>
      <c r="L23" s="99">
        <v>105.45935776013266</v>
      </c>
      <c r="N23" s="41" t="s">
        <v>28</v>
      </c>
      <c r="O23" s="40" t="s">
        <v>29</v>
      </c>
      <c r="P23" s="115"/>
      <c r="Q23" s="161">
        <v>1471</v>
      </c>
      <c r="R23" s="98"/>
      <c r="S23" s="117">
        <v>266.4855072463768</v>
      </c>
      <c r="T23" s="98"/>
      <c r="U23" s="99">
        <v>101.86980609418283</v>
      </c>
      <c r="V23" s="162"/>
      <c r="W23" s="134">
        <v>33139</v>
      </c>
      <c r="X23" s="174"/>
      <c r="Y23" s="146"/>
      <c r="Z23" s="175">
        <v>105.70991100194583</v>
      </c>
      <c r="AA23" s="147"/>
    </row>
    <row r="24" spans="1:28" ht="19.5" customHeight="1">
      <c r="A24" s="48">
        <v>4</v>
      </c>
      <c r="B24" s="49" t="s">
        <v>30</v>
      </c>
      <c r="C24" s="136">
        <v>1071</v>
      </c>
      <c r="D24" s="137">
        <v>1338</v>
      </c>
      <c r="E24" s="126">
        <v>122.12086659064995</v>
      </c>
      <c r="F24" s="127">
        <v>106.10626486915147</v>
      </c>
      <c r="G24" s="128">
        <v>98.34710743801652</v>
      </c>
      <c r="H24" s="129">
        <v>93.89473684210526</v>
      </c>
      <c r="I24" s="130">
        <v>25834</v>
      </c>
      <c r="J24" s="131">
        <v>33071</v>
      </c>
      <c r="K24" s="132">
        <v>99.92264253113638</v>
      </c>
      <c r="L24" s="129">
        <v>105.45935776013266</v>
      </c>
      <c r="N24" s="48">
        <v>4</v>
      </c>
      <c r="O24" s="49" t="s">
        <v>30</v>
      </c>
      <c r="P24" s="136">
        <v>1156</v>
      </c>
      <c r="Q24" s="176">
        <v>1471</v>
      </c>
      <c r="R24" s="128">
        <v>236.40081799591005</v>
      </c>
      <c r="S24" s="127">
        <v>266.4855072463768</v>
      </c>
      <c r="T24" s="128">
        <v>100.87260034904013</v>
      </c>
      <c r="U24" s="129">
        <v>101.86980609418283</v>
      </c>
      <c r="V24" s="171">
        <v>26057</v>
      </c>
      <c r="W24" s="177">
        <v>33139</v>
      </c>
      <c r="X24" s="178">
        <v>2964</v>
      </c>
      <c r="Y24" s="128">
        <v>100.63726247489572</v>
      </c>
      <c r="Z24" s="179">
        <v>105.70991100194583</v>
      </c>
      <c r="AA24" s="129">
        <v>99.06417112299465</v>
      </c>
      <c r="AB24" s="1" t="s">
        <v>18</v>
      </c>
    </row>
    <row r="25" spans="1:27" s="36" customFormat="1" ht="19.5" customHeight="1">
      <c r="A25" s="41" t="s">
        <v>31</v>
      </c>
      <c r="B25" s="42" t="s">
        <v>32</v>
      </c>
      <c r="C25" s="115"/>
      <c r="D25" s="97">
        <v>278</v>
      </c>
      <c r="E25" s="116"/>
      <c r="F25" s="117">
        <v>95.53264604810997</v>
      </c>
      <c r="G25" s="98"/>
      <c r="H25" s="99">
        <v>116.31799163179916</v>
      </c>
      <c r="I25" s="133"/>
      <c r="J25" s="134">
        <v>3657</v>
      </c>
      <c r="K25" s="135"/>
      <c r="L25" s="99">
        <v>71.81853888452474</v>
      </c>
      <c r="N25" s="41" t="s">
        <v>31</v>
      </c>
      <c r="O25" s="42" t="s">
        <v>32</v>
      </c>
      <c r="P25" s="115"/>
      <c r="Q25" s="161">
        <v>287</v>
      </c>
      <c r="R25" s="98"/>
      <c r="S25" s="117">
        <v>95.66666666666667</v>
      </c>
      <c r="T25" s="98"/>
      <c r="U25" s="99">
        <v>109.54198473282442</v>
      </c>
      <c r="V25" s="162"/>
      <c r="W25" s="134">
        <v>3858</v>
      </c>
      <c r="X25" s="163"/>
      <c r="Y25" s="98"/>
      <c r="Z25" s="164">
        <v>69.89130434782608</v>
      </c>
      <c r="AA25" s="99"/>
    </row>
    <row r="26" spans="1:27" ht="19.5" customHeight="1">
      <c r="A26" s="48">
        <v>5</v>
      </c>
      <c r="B26" s="50" t="s">
        <v>33</v>
      </c>
      <c r="C26" s="51">
        <v>7291</v>
      </c>
      <c r="D26" s="47">
        <v>278</v>
      </c>
      <c r="E26" s="103">
        <v>109.88696307460438</v>
      </c>
      <c r="F26" s="138">
        <v>95.53264604810997</v>
      </c>
      <c r="G26" s="139">
        <v>111.36398350389491</v>
      </c>
      <c r="H26" s="104">
        <v>116.31799163179916</v>
      </c>
      <c r="I26" s="140">
        <v>90484</v>
      </c>
      <c r="J26" s="141">
        <v>3657</v>
      </c>
      <c r="K26" s="142">
        <v>63.96527591228492</v>
      </c>
      <c r="L26" s="104">
        <v>71.81853888452474</v>
      </c>
      <c r="N26" s="48">
        <v>5</v>
      </c>
      <c r="O26" s="50" t="s">
        <v>33</v>
      </c>
      <c r="P26" s="51">
        <v>7694</v>
      </c>
      <c r="Q26" s="170">
        <v>287</v>
      </c>
      <c r="R26" s="139">
        <v>120.36921151439299</v>
      </c>
      <c r="S26" s="138">
        <v>95.66666666666667</v>
      </c>
      <c r="T26" s="139">
        <v>116.18846270009061</v>
      </c>
      <c r="U26" s="104">
        <v>109.54198473282442</v>
      </c>
      <c r="V26" s="180">
        <v>96709</v>
      </c>
      <c r="W26" s="172">
        <v>3858</v>
      </c>
      <c r="X26" s="181">
        <v>45620</v>
      </c>
      <c r="Y26" s="139">
        <v>69.41501579098478</v>
      </c>
      <c r="Z26" s="182">
        <v>69.89130434782608</v>
      </c>
      <c r="AA26" s="104">
        <v>101.17542692392992</v>
      </c>
    </row>
    <row r="27" spans="1:27" s="36" customFormat="1" ht="19.5" customHeight="1">
      <c r="A27" s="39" t="s">
        <v>34</v>
      </c>
      <c r="B27" s="40" t="s">
        <v>35</v>
      </c>
      <c r="C27" s="143"/>
      <c r="D27" s="100">
        <v>11219</v>
      </c>
      <c r="E27" s="144"/>
      <c r="F27" s="145">
        <v>77.72620202300125</v>
      </c>
      <c r="G27" s="146"/>
      <c r="H27" s="147">
        <v>71.88441084128917</v>
      </c>
      <c r="I27" s="148"/>
      <c r="J27" s="149">
        <v>108477</v>
      </c>
      <c r="K27" s="150"/>
      <c r="L27" s="147">
        <v>101.19878349130532</v>
      </c>
      <c r="N27" s="39" t="s">
        <v>34</v>
      </c>
      <c r="O27" s="40" t="s">
        <v>35</v>
      </c>
      <c r="P27" s="143"/>
      <c r="Q27" s="183">
        <v>12936</v>
      </c>
      <c r="R27" s="146"/>
      <c r="S27" s="145">
        <v>71.8866351764379</v>
      </c>
      <c r="T27" s="146"/>
      <c r="U27" s="147">
        <v>63.523865645256336</v>
      </c>
      <c r="V27" s="184"/>
      <c r="W27" s="149">
        <v>110021</v>
      </c>
      <c r="X27" s="174"/>
      <c r="Y27" s="146"/>
      <c r="Z27" s="175">
        <v>96.28161372188676</v>
      </c>
      <c r="AA27" s="147"/>
    </row>
    <row r="28" spans="1:27" ht="19.5" customHeight="1">
      <c r="A28" s="43">
        <v>6</v>
      </c>
      <c r="B28" s="44" t="s">
        <v>36</v>
      </c>
      <c r="C28" s="45">
        <v>41336</v>
      </c>
      <c r="D28" s="46">
        <v>679</v>
      </c>
      <c r="E28" s="119">
        <v>92.25344254245988</v>
      </c>
      <c r="F28" s="120">
        <v>99.12408759124088</v>
      </c>
      <c r="G28" s="121">
        <v>104.34431402246625</v>
      </c>
      <c r="H28" s="122">
        <v>112.97836938435941</v>
      </c>
      <c r="I28" s="123">
        <v>497977</v>
      </c>
      <c r="J28" s="125">
        <v>9102</v>
      </c>
      <c r="K28" s="124">
        <v>103.50692676234917</v>
      </c>
      <c r="L28" s="122">
        <v>110.43436059208929</v>
      </c>
      <c r="N28" s="43">
        <v>6</v>
      </c>
      <c r="O28" s="44" t="s">
        <v>36</v>
      </c>
      <c r="P28" s="45">
        <v>44467</v>
      </c>
      <c r="Q28" s="165">
        <v>1594</v>
      </c>
      <c r="R28" s="121">
        <v>97.80705613232448</v>
      </c>
      <c r="S28" s="120">
        <v>99.43855271366188</v>
      </c>
      <c r="T28" s="121">
        <v>97.38720981165133</v>
      </c>
      <c r="U28" s="122">
        <v>99.81214777708202</v>
      </c>
      <c r="V28" s="166">
        <v>512929</v>
      </c>
      <c r="W28" s="167">
        <v>17135</v>
      </c>
      <c r="X28" s="169">
        <v>74840</v>
      </c>
      <c r="Y28" s="121">
        <v>102.56282592699236</v>
      </c>
      <c r="Z28" s="168">
        <v>112.76735768344851</v>
      </c>
      <c r="AA28" s="122">
        <v>91.2315775358697</v>
      </c>
    </row>
    <row r="29" spans="1:28" ht="19.5" customHeight="1">
      <c r="A29" s="43">
        <v>7</v>
      </c>
      <c r="B29" s="44" t="s">
        <v>37</v>
      </c>
      <c r="C29" s="45">
        <v>2477</v>
      </c>
      <c r="D29" s="46">
        <v>8559</v>
      </c>
      <c r="E29" s="119">
        <v>74.60843373493975</v>
      </c>
      <c r="F29" s="120">
        <v>76.2970226421822</v>
      </c>
      <c r="G29" s="121">
        <v>76.26231527093597</v>
      </c>
      <c r="H29" s="122">
        <v>69.88079686479425</v>
      </c>
      <c r="I29" s="123">
        <v>21750</v>
      </c>
      <c r="J29" s="125">
        <v>76335</v>
      </c>
      <c r="K29" s="124">
        <v>105.17408123791103</v>
      </c>
      <c r="L29" s="122">
        <v>102.77486065110267</v>
      </c>
      <c r="N29" s="43">
        <v>7</v>
      </c>
      <c r="O29" s="44" t="s">
        <v>37</v>
      </c>
      <c r="P29" s="45">
        <v>2451</v>
      </c>
      <c r="Q29" s="165">
        <v>8387</v>
      </c>
      <c r="R29" s="121">
        <v>62.701458173445886</v>
      </c>
      <c r="S29" s="120">
        <v>60.78857722693339</v>
      </c>
      <c r="T29" s="121">
        <v>62.55742725880551</v>
      </c>
      <c r="U29" s="122">
        <v>56.38698399892429</v>
      </c>
      <c r="V29" s="166">
        <v>20777</v>
      </c>
      <c r="W29" s="167">
        <v>72757</v>
      </c>
      <c r="X29" s="169">
        <v>2297</v>
      </c>
      <c r="Y29" s="121">
        <v>96.44432066100357</v>
      </c>
      <c r="Z29" s="168">
        <v>95.25536455401213</v>
      </c>
      <c r="AA29" s="122">
        <v>181.5810276679842</v>
      </c>
      <c r="AB29" s="1" t="s">
        <v>18</v>
      </c>
    </row>
    <row r="30" spans="1:27" ht="19.5" customHeight="1">
      <c r="A30" s="43">
        <v>8</v>
      </c>
      <c r="B30" s="44" t="s">
        <v>38</v>
      </c>
      <c r="C30" s="45">
        <v>1151</v>
      </c>
      <c r="D30" s="46">
        <v>597</v>
      </c>
      <c r="E30" s="119">
        <v>96.96714406065712</v>
      </c>
      <c r="F30" s="120">
        <v>89.63963963963964</v>
      </c>
      <c r="G30" s="121">
        <v>84.1374269005848</v>
      </c>
      <c r="H30" s="122">
        <v>90.18126888217523</v>
      </c>
      <c r="I30" s="123">
        <v>12644</v>
      </c>
      <c r="J30" s="125">
        <v>6341</v>
      </c>
      <c r="K30" s="124">
        <v>91.84281252269922</v>
      </c>
      <c r="L30" s="122">
        <v>91.05399195864446</v>
      </c>
      <c r="N30" s="43">
        <v>8</v>
      </c>
      <c r="O30" s="44" t="s">
        <v>38</v>
      </c>
      <c r="P30" s="45">
        <v>2077</v>
      </c>
      <c r="Q30" s="165">
        <v>982</v>
      </c>
      <c r="R30" s="121">
        <v>157.58725341426404</v>
      </c>
      <c r="S30" s="120">
        <v>131.98924731182794</v>
      </c>
      <c r="T30" s="121">
        <v>79.18414029736942</v>
      </c>
      <c r="U30" s="122">
        <v>73.50299401197606</v>
      </c>
      <c r="V30" s="166">
        <v>11459</v>
      </c>
      <c r="W30" s="167">
        <v>5616</v>
      </c>
      <c r="X30" s="169">
        <v>5175</v>
      </c>
      <c r="Y30" s="121">
        <v>91.93677792041078</v>
      </c>
      <c r="Z30" s="168">
        <v>88.98748217398193</v>
      </c>
      <c r="AA30" s="122">
        <v>115.12791991101223</v>
      </c>
    </row>
    <row r="31" spans="1:27" ht="19.5" customHeight="1">
      <c r="A31" s="43">
        <v>9</v>
      </c>
      <c r="B31" s="50" t="s">
        <v>39</v>
      </c>
      <c r="C31" s="51">
        <v>1472</v>
      </c>
      <c r="D31" s="47">
        <v>1384</v>
      </c>
      <c r="E31" s="103">
        <v>83.97033656588705</v>
      </c>
      <c r="F31" s="138">
        <v>74.20911528150134</v>
      </c>
      <c r="G31" s="139">
        <v>70.46433700335088</v>
      </c>
      <c r="H31" s="104">
        <v>66.03053435114504</v>
      </c>
      <c r="I31" s="140">
        <v>16221</v>
      </c>
      <c r="J31" s="141">
        <v>16699</v>
      </c>
      <c r="K31" s="142">
        <v>96.62834336093405</v>
      </c>
      <c r="L31" s="104">
        <v>94.28071364046974</v>
      </c>
      <c r="N31" s="43">
        <v>9</v>
      </c>
      <c r="O31" s="50" t="s">
        <v>39</v>
      </c>
      <c r="P31" s="51">
        <v>2146</v>
      </c>
      <c r="Q31" s="170">
        <v>1973</v>
      </c>
      <c r="R31" s="139">
        <v>117.01199563794984</v>
      </c>
      <c r="S31" s="138">
        <v>106.59103187466233</v>
      </c>
      <c r="T31" s="139">
        <v>78.32116788321169</v>
      </c>
      <c r="U31" s="104">
        <v>77.16073523660539</v>
      </c>
      <c r="V31" s="180">
        <v>14201</v>
      </c>
      <c r="W31" s="172">
        <v>14513</v>
      </c>
      <c r="X31" s="181">
        <v>5250</v>
      </c>
      <c r="Y31" s="139">
        <v>88.07914159895802</v>
      </c>
      <c r="Z31" s="182">
        <v>88.58572910944271</v>
      </c>
      <c r="AA31" s="104">
        <v>153.46389944460682</v>
      </c>
    </row>
    <row r="32" spans="1:27" s="36" customFormat="1" ht="19.5" customHeight="1">
      <c r="A32" s="41" t="s">
        <v>55</v>
      </c>
      <c r="B32" s="40" t="s">
        <v>40</v>
      </c>
      <c r="C32" s="143"/>
      <c r="D32" s="100">
        <v>495</v>
      </c>
      <c r="E32" s="144"/>
      <c r="F32" s="145">
        <v>140.22662889518415</v>
      </c>
      <c r="G32" s="146"/>
      <c r="H32" s="147">
        <v>66.89189189189189</v>
      </c>
      <c r="I32" s="148"/>
      <c r="J32" s="149">
        <v>4349</v>
      </c>
      <c r="K32" s="150"/>
      <c r="L32" s="147">
        <v>107.80862667327713</v>
      </c>
      <c r="M32" s="101"/>
      <c r="N32" s="41" t="s">
        <v>55</v>
      </c>
      <c r="O32" s="40" t="s">
        <v>40</v>
      </c>
      <c r="P32" s="143"/>
      <c r="Q32" s="183">
        <v>748</v>
      </c>
      <c r="R32" s="146"/>
      <c r="S32" s="145">
        <v>106.70470756062768</v>
      </c>
      <c r="T32" s="146"/>
      <c r="U32" s="147">
        <v>79.82924226254003</v>
      </c>
      <c r="V32" s="184"/>
      <c r="W32" s="149">
        <v>4588</v>
      </c>
      <c r="X32" s="185"/>
      <c r="Y32" s="146"/>
      <c r="Z32" s="175">
        <v>85.501304509877</v>
      </c>
      <c r="AA32" s="147"/>
    </row>
    <row r="33" spans="1:27" ht="19.5" customHeight="1">
      <c r="A33" s="48">
        <v>10</v>
      </c>
      <c r="B33" s="50" t="s">
        <v>41</v>
      </c>
      <c r="C33" s="51">
        <v>3006</v>
      </c>
      <c r="D33" s="47">
        <v>495</v>
      </c>
      <c r="E33" s="103">
        <v>108.59826589595376</v>
      </c>
      <c r="F33" s="138">
        <v>140.22662889518415</v>
      </c>
      <c r="G33" s="139">
        <v>198.1542518127884</v>
      </c>
      <c r="H33" s="104">
        <v>66.89189189189189</v>
      </c>
      <c r="I33" s="140">
        <v>17397</v>
      </c>
      <c r="J33" s="141">
        <v>4349</v>
      </c>
      <c r="K33" s="142">
        <v>131.83540466808122</v>
      </c>
      <c r="L33" s="104">
        <v>107.80862667327713</v>
      </c>
      <c r="N33" s="48">
        <v>10</v>
      </c>
      <c r="O33" s="50" t="s">
        <v>41</v>
      </c>
      <c r="P33" s="51">
        <v>3331</v>
      </c>
      <c r="Q33" s="170">
        <v>748</v>
      </c>
      <c r="R33" s="139">
        <v>82.73720814704421</v>
      </c>
      <c r="S33" s="138">
        <v>106.70470756062768</v>
      </c>
      <c r="T33" s="139">
        <v>110.99633455514828</v>
      </c>
      <c r="U33" s="104">
        <v>79.82924226254003</v>
      </c>
      <c r="V33" s="180">
        <v>18207</v>
      </c>
      <c r="W33" s="172">
        <v>4588</v>
      </c>
      <c r="X33" s="181">
        <v>10590</v>
      </c>
      <c r="Y33" s="139">
        <v>92.07545261454435</v>
      </c>
      <c r="Z33" s="182">
        <v>85.501304509877</v>
      </c>
      <c r="AA33" s="104">
        <v>80.13620885357548</v>
      </c>
    </row>
    <row r="34" spans="1:27" ht="19.5" customHeight="1" hidden="1">
      <c r="A34" s="43">
        <v>11</v>
      </c>
      <c r="B34" s="191" t="s">
        <v>56</v>
      </c>
      <c r="C34" s="75"/>
      <c r="D34" s="192"/>
      <c r="E34" s="193"/>
      <c r="F34" s="194"/>
      <c r="G34" s="195"/>
      <c r="H34" s="196"/>
      <c r="I34" s="197"/>
      <c r="J34" s="198"/>
      <c r="K34" s="199"/>
      <c r="L34" s="196"/>
      <c r="N34" s="43">
        <v>11</v>
      </c>
      <c r="O34" s="191" t="s">
        <v>56</v>
      </c>
      <c r="P34" s="75"/>
      <c r="Q34" s="200"/>
      <c r="R34" s="195"/>
      <c r="S34" s="194"/>
      <c r="T34" s="195"/>
      <c r="U34" s="196"/>
      <c r="V34" s="201"/>
      <c r="W34" s="202"/>
      <c r="X34" s="203"/>
      <c r="Y34" s="195"/>
      <c r="Z34" s="204"/>
      <c r="AA34" s="196"/>
    </row>
    <row r="35" spans="1:27" s="36" customFormat="1" ht="19.5" customHeight="1" hidden="1">
      <c r="A35" s="52" t="s">
        <v>54</v>
      </c>
      <c r="B35" s="53" t="s">
        <v>42</v>
      </c>
      <c r="C35" s="151"/>
      <c r="D35" s="54"/>
      <c r="E35" s="152"/>
      <c r="F35" s="153"/>
      <c r="G35" s="154"/>
      <c r="H35" s="55"/>
      <c r="I35" s="155"/>
      <c r="J35" s="156"/>
      <c r="K35" s="157"/>
      <c r="L35" s="55"/>
      <c r="N35" s="52" t="s">
        <v>54</v>
      </c>
      <c r="O35" s="53" t="s">
        <v>42</v>
      </c>
      <c r="P35" s="151"/>
      <c r="Q35" s="186"/>
      <c r="R35" s="154"/>
      <c r="S35" s="153"/>
      <c r="T35" s="154"/>
      <c r="U35" s="55"/>
      <c r="V35" s="187"/>
      <c r="W35" s="188"/>
      <c r="X35" s="189"/>
      <c r="Y35" s="154"/>
      <c r="Z35" s="190"/>
      <c r="AA35" s="55"/>
    </row>
    <row r="36" spans="1:15" s="60" customFormat="1" ht="7.5" customHeight="1">
      <c r="A36" s="56"/>
      <c r="B36" s="57"/>
      <c r="N36" s="56"/>
      <c r="O36" s="57"/>
    </row>
    <row r="37" spans="1:27" s="60" customFormat="1" ht="12" customHeight="1">
      <c r="A37" s="63"/>
      <c r="E37" s="64"/>
      <c r="F37" s="58"/>
      <c r="G37" s="58"/>
      <c r="H37" s="58"/>
      <c r="I37" s="59"/>
      <c r="J37" s="59"/>
      <c r="K37" s="58"/>
      <c r="L37" s="58"/>
      <c r="N37" s="63"/>
      <c r="S37" s="61"/>
      <c r="T37" s="61"/>
      <c r="U37" s="61"/>
      <c r="V37" s="62"/>
      <c r="W37" s="62"/>
      <c r="X37" s="62"/>
      <c r="Y37" s="65"/>
      <c r="Z37" s="65"/>
      <c r="AA37" s="65"/>
    </row>
    <row r="38" spans="1:27" s="60" customFormat="1" ht="12" customHeight="1">
      <c r="A38" s="63"/>
      <c r="C38" s="64"/>
      <c r="D38" s="64"/>
      <c r="E38" s="64"/>
      <c r="F38" s="64"/>
      <c r="G38" s="64"/>
      <c r="H38" s="64"/>
      <c r="I38" s="64"/>
      <c r="J38" s="59"/>
      <c r="K38" s="58"/>
      <c r="L38" s="58"/>
      <c r="N38" s="63"/>
      <c r="W38" s="62"/>
      <c r="X38" s="62"/>
      <c r="Y38" s="65"/>
      <c r="Z38" s="65"/>
      <c r="AA38" s="65"/>
    </row>
    <row r="39" spans="1:27" s="60" customFormat="1" ht="12" customHeight="1">
      <c r="A39" s="63"/>
      <c r="C39" s="64"/>
      <c r="D39" s="64"/>
      <c r="E39" s="64"/>
      <c r="F39" s="64"/>
      <c r="G39" s="64"/>
      <c r="H39" s="58"/>
      <c r="I39" s="59"/>
      <c r="J39" s="59"/>
      <c r="K39" s="58"/>
      <c r="L39" s="58"/>
      <c r="N39" s="301"/>
      <c r="O39" s="301"/>
      <c r="P39" s="301"/>
      <c r="Q39" s="301"/>
      <c r="R39" s="301"/>
      <c r="S39" s="301"/>
      <c r="T39" s="301"/>
      <c r="U39" s="301"/>
      <c r="V39" s="62"/>
      <c r="W39" s="62"/>
      <c r="X39" s="62"/>
      <c r="Y39" s="65"/>
      <c r="Z39" s="65"/>
      <c r="AA39" s="65"/>
    </row>
    <row r="40" spans="2:27" ht="12" customHeight="1">
      <c r="B40" s="66"/>
      <c r="C40" s="67"/>
      <c r="D40" s="67"/>
      <c r="E40" s="67"/>
      <c r="F40" s="67"/>
      <c r="G40" s="67"/>
      <c r="H40" s="67"/>
      <c r="I40" s="289" t="s">
        <v>43</v>
      </c>
      <c r="J40" s="265"/>
      <c r="K40" s="265"/>
      <c r="L40" s="265"/>
      <c r="S40" s="29"/>
      <c r="T40" s="29"/>
      <c r="U40" s="29"/>
      <c r="V40" s="68"/>
      <c r="W40" s="68"/>
      <c r="X40" s="289" t="s">
        <v>43</v>
      </c>
      <c r="Y40" s="289"/>
      <c r="Z40" s="289"/>
      <c r="AA40" s="289"/>
    </row>
    <row r="41" spans="1:27" s="36" customFormat="1" ht="27.75" customHeight="1">
      <c r="A41" s="290" t="s">
        <v>61</v>
      </c>
      <c r="B41" s="302"/>
      <c r="C41" s="86"/>
      <c r="D41" s="208">
        <f>SUM(D42:D48)</f>
        <v>1586</v>
      </c>
      <c r="E41" s="209"/>
      <c r="F41" s="55">
        <v>113</v>
      </c>
      <c r="G41" s="87"/>
      <c r="H41" s="218">
        <v>91.4</v>
      </c>
      <c r="I41" s="82"/>
      <c r="J41" s="258">
        <f>SUM(J42:J48)</f>
        <v>14302</v>
      </c>
      <c r="K41" s="69"/>
      <c r="L41" s="55">
        <v>102</v>
      </c>
      <c r="N41" s="290" t="s">
        <v>61</v>
      </c>
      <c r="O41" s="291"/>
      <c r="P41" s="219"/>
      <c r="Q41" s="220">
        <f>SUM(Q42:Q48)</f>
        <v>2165</v>
      </c>
      <c r="R41" s="232"/>
      <c r="S41" s="233">
        <v>143.4</v>
      </c>
      <c r="T41" s="234"/>
      <c r="U41" s="233">
        <v>89.9</v>
      </c>
      <c r="V41" s="221"/>
      <c r="W41" s="220">
        <f>SUM(W42:W48)</f>
        <v>15993</v>
      </c>
      <c r="X41" s="222"/>
      <c r="Y41" s="241"/>
      <c r="Z41" s="232">
        <v>102.9</v>
      </c>
      <c r="AA41" s="242"/>
    </row>
    <row r="42" spans="1:27" ht="19.5" customHeight="1">
      <c r="A42" s="70" t="s">
        <v>44</v>
      </c>
      <c r="B42" s="71" t="s">
        <v>45</v>
      </c>
      <c r="C42" s="85">
        <v>252</v>
      </c>
      <c r="D42" s="93">
        <v>589</v>
      </c>
      <c r="E42" s="216">
        <v>141.57303370786516</v>
      </c>
      <c r="F42" s="217">
        <v>150.25510204081633</v>
      </c>
      <c r="G42" s="216">
        <v>108.62068965517243</v>
      </c>
      <c r="H42" s="89">
        <v>137.4</v>
      </c>
      <c r="I42" s="75">
        <v>2324</v>
      </c>
      <c r="J42" s="72">
        <v>4715</v>
      </c>
      <c r="K42" s="212">
        <v>106.45900137425562</v>
      </c>
      <c r="L42" s="95">
        <v>112.93723047436511</v>
      </c>
      <c r="N42" s="70" t="s">
        <v>44</v>
      </c>
      <c r="O42" s="71" t="s">
        <v>46</v>
      </c>
      <c r="P42" s="223">
        <v>221</v>
      </c>
      <c r="Q42" s="224">
        <v>512</v>
      </c>
      <c r="R42" s="235">
        <v>123.46368715083798</v>
      </c>
      <c r="S42" s="236">
        <v>139.1304347826087</v>
      </c>
      <c r="T42" s="235">
        <v>92.85714285714286</v>
      </c>
      <c r="U42" s="236">
        <v>101.18577075098815</v>
      </c>
      <c r="V42" s="225">
        <v>2611</v>
      </c>
      <c r="W42" s="224">
        <v>5646</v>
      </c>
      <c r="X42" s="226">
        <v>993</v>
      </c>
      <c r="Y42" s="243">
        <v>105.28225806451613</v>
      </c>
      <c r="Z42" s="235">
        <v>107.6673660118253</v>
      </c>
      <c r="AA42" s="236">
        <v>124.5922208281054</v>
      </c>
    </row>
    <row r="43" spans="1:27" ht="19.5" customHeight="1">
      <c r="A43" s="73" t="s">
        <v>44</v>
      </c>
      <c r="B43" s="74" t="s">
        <v>47</v>
      </c>
      <c r="C43" s="84">
        <v>198</v>
      </c>
      <c r="D43" s="94">
        <v>58</v>
      </c>
      <c r="E43" s="213">
        <v>52.94117647058823</v>
      </c>
      <c r="F43" s="210">
        <v>48.73949579831933</v>
      </c>
      <c r="G43" s="213">
        <v>52.8</v>
      </c>
      <c r="H43" s="90">
        <v>48</v>
      </c>
      <c r="I43" s="45">
        <v>1662</v>
      </c>
      <c r="J43" s="259">
        <v>515</v>
      </c>
      <c r="K43" s="213">
        <v>99.16467780429593</v>
      </c>
      <c r="L43" s="91">
        <v>101.4</v>
      </c>
      <c r="N43" s="73" t="s">
        <v>44</v>
      </c>
      <c r="O43" s="74" t="s">
        <v>47</v>
      </c>
      <c r="P43" s="205">
        <v>617</v>
      </c>
      <c r="Q43" s="227">
        <v>202</v>
      </c>
      <c r="R43" s="237">
        <v>133.26133909287256</v>
      </c>
      <c r="S43" s="238">
        <v>133.7748344370861</v>
      </c>
      <c r="T43" s="237">
        <v>88.39541547277936</v>
      </c>
      <c r="U43" s="238">
        <v>90.9</v>
      </c>
      <c r="V43" s="228">
        <v>1561</v>
      </c>
      <c r="W43" s="227">
        <v>512</v>
      </c>
      <c r="X43" s="229">
        <v>510</v>
      </c>
      <c r="Y43" s="244">
        <v>86.8186874304783</v>
      </c>
      <c r="Z43" s="237">
        <v>87.80068728522336</v>
      </c>
      <c r="AA43" s="238">
        <v>120.56737588652481</v>
      </c>
    </row>
    <row r="44" spans="1:27" ht="19.5" customHeight="1">
      <c r="A44" s="76" t="s">
        <v>44</v>
      </c>
      <c r="B44" s="44" t="s">
        <v>48</v>
      </c>
      <c r="C44" s="84">
        <v>86</v>
      </c>
      <c r="D44" s="94">
        <v>37</v>
      </c>
      <c r="E44" s="213">
        <v>89.58333333333334</v>
      </c>
      <c r="F44" s="210">
        <v>86.04651162790698</v>
      </c>
      <c r="G44" s="213">
        <v>101.17647058823529</v>
      </c>
      <c r="H44" s="90">
        <v>86</v>
      </c>
      <c r="I44" s="45">
        <v>803</v>
      </c>
      <c r="J44" s="259">
        <v>332</v>
      </c>
      <c r="K44" s="213">
        <v>113.90070921985816</v>
      </c>
      <c r="L44" s="91">
        <v>120.2</v>
      </c>
      <c r="N44" s="76" t="s">
        <v>44</v>
      </c>
      <c r="O44" s="44" t="s">
        <v>48</v>
      </c>
      <c r="P44" s="205">
        <v>239</v>
      </c>
      <c r="Q44" s="227">
        <v>113</v>
      </c>
      <c r="R44" s="237">
        <v>229.8076923076923</v>
      </c>
      <c r="S44" s="238">
        <v>235.41666666666669</v>
      </c>
      <c r="T44" s="237">
        <v>85.97122302158274</v>
      </c>
      <c r="U44" s="238">
        <v>87.1</v>
      </c>
      <c r="V44" s="228">
        <v>613</v>
      </c>
      <c r="W44" s="227">
        <v>283</v>
      </c>
      <c r="X44" s="229">
        <v>362</v>
      </c>
      <c r="Y44" s="244">
        <v>84.0877914951989</v>
      </c>
      <c r="Z44" s="237">
        <v>83.7</v>
      </c>
      <c r="AA44" s="238">
        <v>106.47058823529412</v>
      </c>
    </row>
    <row r="45" spans="1:27" ht="19.5" customHeight="1">
      <c r="A45" s="76" t="s">
        <v>44</v>
      </c>
      <c r="B45" s="44" t="s">
        <v>49</v>
      </c>
      <c r="C45" s="45">
        <v>1829</v>
      </c>
      <c r="D45" s="94">
        <v>133</v>
      </c>
      <c r="E45" s="213">
        <v>78.46417846417847</v>
      </c>
      <c r="F45" s="210">
        <v>82.6086956521739</v>
      </c>
      <c r="G45" s="213">
        <v>81.32503334815475</v>
      </c>
      <c r="H45" s="90">
        <v>86.2</v>
      </c>
      <c r="I45" s="45">
        <v>19040</v>
      </c>
      <c r="J45" s="77">
        <v>1315</v>
      </c>
      <c r="K45" s="213">
        <v>101.30353817504655</v>
      </c>
      <c r="L45" s="91">
        <v>98.28230022404779</v>
      </c>
      <c r="N45" s="76" t="s">
        <v>44</v>
      </c>
      <c r="O45" s="44" t="s">
        <v>49</v>
      </c>
      <c r="P45" s="205">
        <v>1744</v>
      </c>
      <c r="Q45" s="227">
        <v>130</v>
      </c>
      <c r="R45" s="237">
        <v>76.3</v>
      </c>
      <c r="S45" s="238">
        <v>87.2</v>
      </c>
      <c r="T45" s="237">
        <v>68.8</v>
      </c>
      <c r="U45" s="238">
        <v>72.8</v>
      </c>
      <c r="V45" s="228">
        <v>18873</v>
      </c>
      <c r="W45" s="227">
        <v>1307</v>
      </c>
      <c r="X45" s="229">
        <v>1501</v>
      </c>
      <c r="Y45" s="244">
        <v>100.54339140163017</v>
      </c>
      <c r="Z45" s="237">
        <v>97.1</v>
      </c>
      <c r="AA45" s="238">
        <v>107.44452397995704</v>
      </c>
    </row>
    <row r="46" spans="1:27" ht="19.5" customHeight="1">
      <c r="A46" s="76" t="s">
        <v>44</v>
      </c>
      <c r="B46" s="44" t="s">
        <v>59</v>
      </c>
      <c r="C46" s="246">
        <v>98</v>
      </c>
      <c r="D46" s="253">
        <v>276</v>
      </c>
      <c r="E46" s="254">
        <v>132.4</v>
      </c>
      <c r="F46" s="255">
        <v>134.6</v>
      </c>
      <c r="G46" s="254">
        <v>89.1</v>
      </c>
      <c r="H46" s="120">
        <v>91</v>
      </c>
      <c r="I46" s="256">
        <v>909</v>
      </c>
      <c r="J46" s="257">
        <v>2509</v>
      </c>
      <c r="K46" s="254">
        <v>102.2</v>
      </c>
      <c r="L46" s="122">
        <v>103.2</v>
      </c>
      <c r="N46" s="76" t="s">
        <v>44</v>
      </c>
      <c r="O46" s="44" t="s">
        <v>59</v>
      </c>
      <c r="P46" s="246">
        <v>113</v>
      </c>
      <c r="Q46" s="247">
        <v>332</v>
      </c>
      <c r="R46" s="248">
        <v>185.2</v>
      </c>
      <c r="S46" s="249">
        <v>198.8</v>
      </c>
      <c r="T46" s="248">
        <v>108.7</v>
      </c>
      <c r="U46" s="249">
        <v>113.5</v>
      </c>
      <c r="V46" s="250">
        <v>1006</v>
      </c>
      <c r="W46" s="247">
        <v>2864</v>
      </c>
      <c r="X46" s="251">
        <v>82</v>
      </c>
      <c r="Y46" s="252">
        <v>113.4</v>
      </c>
      <c r="Z46" s="248">
        <v>113.6</v>
      </c>
      <c r="AA46" s="249">
        <v>54.7</v>
      </c>
    </row>
    <row r="47" spans="1:27" ht="19.5" customHeight="1">
      <c r="A47" s="76" t="s">
        <v>44</v>
      </c>
      <c r="B47" s="44" t="s">
        <v>50</v>
      </c>
      <c r="C47" s="205">
        <v>1008</v>
      </c>
      <c r="D47" s="94">
        <v>199</v>
      </c>
      <c r="E47" s="213">
        <v>82.55528255528255</v>
      </c>
      <c r="F47" s="210">
        <v>83.26359832635983</v>
      </c>
      <c r="G47" s="213">
        <v>59.82195845697329</v>
      </c>
      <c r="H47" s="90">
        <v>56.7</v>
      </c>
      <c r="I47" s="45">
        <v>10376</v>
      </c>
      <c r="J47" s="77">
        <v>2013</v>
      </c>
      <c r="K47" s="213">
        <v>78.56439766790339</v>
      </c>
      <c r="L47" s="91">
        <v>77.40569668976136</v>
      </c>
      <c r="N47" s="76" t="s">
        <v>44</v>
      </c>
      <c r="O47" s="44" t="s">
        <v>50</v>
      </c>
      <c r="P47" s="205">
        <v>2535</v>
      </c>
      <c r="Q47" s="227">
        <v>510</v>
      </c>
      <c r="R47" s="237">
        <v>148.9424206815511</v>
      </c>
      <c r="S47" s="238">
        <v>148.68804664723032</v>
      </c>
      <c r="T47" s="237">
        <v>73.79912663755458</v>
      </c>
      <c r="U47" s="238">
        <v>73.80607814761215</v>
      </c>
      <c r="V47" s="228">
        <v>10581</v>
      </c>
      <c r="W47" s="227">
        <v>2104</v>
      </c>
      <c r="X47" s="229">
        <v>1982</v>
      </c>
      <c r="Y47" s="244">
        <v>82.07415451442756</v>
      </c>
      <c r="Z47" s="237">
        <v>81.9</v>
      </c>
      <c r="AA47" s="238">
        <v>87.81568453699602</v>
      </c>
    </row>
    <row r="48" spans="1:27" ht="19.5" customHeight="1">
      <c r="A48" s="78" t="s">
        <v>44</v>
      </c>
      <c r="B48" s="50" t="s">
        <v>51</v>
      </c>
      <c r="C48" s="206">
        <v>1106</v>
      </c>
      <c r="D48" s="207">
        <v>294</v>
      </c>
      <c r="E48" s="214">
        <v>119.18103448275863</v>
      </c>
      <c r="F48" s="211">
        <v>120.49180327868852</v>
      </c>
      <c r="G48" s="214">
        <v>87.01809598741148</v>
      </c>
      <c r="H48" s="138">
        <v>87.6</v>
      </c>
      <c r="I48" s="51">
        <v>10004</v>
      </c>
      <c r="J48" s="79">
        <v>2903</v>
      </c>
      <c r="K48" s="215">
        <v>101.75973959922693</v>
      </c>
      <c r="L48" s="92">
        <v>107.7</v>
      </c>
      <c r="N48" s="78" t="s">
        <v>44</v>
      </c>
      <c r="O48" s="50" t="s">
        <v>51</v>
      </c>
      <c r="P48" s="206">
        <v>1198</v>
      </c>
      <c r="Q48" s="207">
        <v>366</v>
      </c>
      <c r="R48" s="239">
        <v>126.50475184794085</v>
      </c>
      <c r="S48" s="240">
        <v>128.8732394366197</v>
      </c>
      <c r="T48" s="239">
        <v>89.7378277153558</v>
      </c>
      <c r="U48" s="240">
        <v>94.3298969072165</v>
      </c>
      <c r="V48" s="230">
        <v>10683</v>
      </c>
      <c r="W48" s="207">
        <v>3277</v>
      </c>
      <c r="X48" s="231">
        <v>1796</v>
      </c>
      <c r="Y48" s="245">
        <v>106.83</v>
      </c>
      <c r="Z48" s="239">
        <v>111.3</v>
      </c>
      <c r="AA48" s="240">
        <v>81.3774354327141</v>
      </c>
    </row>
    <row r="49" spans="1:27" ht="7.5" customHeight="1">
      <c r="A49" s="28"/>
      <c r="B49" s="29"/>
      <c r="C49" s="68"/>
      <c r="D49" s="29"/>
      <c r="E49" s="29"/>
      <c r="F49" s="29"/>
      <c r="G49" s="29"/>
      <c r="H49" s="29"/>
      <c r="I49" s="68"/>
      <c r="J49" s="68"/>
      <c r="K49" s="29"/>
      <c r="L49" s="29"/>
      <c r="N49" s="28"/>
      <c r="O49" s="29"/>
      <c r="P49" s="68"/>
      <c r="Q49" s="29"/>
      <c r="R49" s="29"/>
      <c r="S49" s="29"/>
      <c r="T49" s="29"/>
      <c r="U49" s="29"/>
      <c r="V49" s="68"/>
      <c r="W49" s="68"/>
      <c r="X49" s="68"/>
      <c r="Y49" s="29"/>
      <c r="Z49" s="29"/>
      <c r="AA49" s="29"/>
    </row>
    <row r="50" spans="1:15" s="60" customFormat="1" ht="12.75" customHeight="1">
      <c r="A50" s="63" t="s">
        <v>52</v>
      </c>
      <c r="B50" s="60" t="s">
        <v>60</v>
      </c>
      <c r="N50" s="63" t="s">
        <v>52</v>
      </c>
      <c r="O50" s="60" t="s">
        <v>60</v>
      </c>
    </row>
    <row r="51" spans="1:15" s="60" customFormat="1" ht="12.75" customHeight="1">
      <c r="A51" s="63"/>
      <c r="B51" s="60" t="s">
        <v>57</v>
      </c>
      <c r="N51" s="63"/>
      <c r="O51" s="60" t="s">
        <v>57</v>
      </c>
    </row>
    <row r="52" spans="1:15" s="60" customFormat="1" ht="12.75" customHeight="1">
      <c r="A52" s="63"/>
      <c r="B52" s="60" t="s">
        <v>58</v>
      </c>
      <c r="N52" s="63"/>
      <c r="O52" s="60" t="s">
        <v>62</v>
      </c>
    </row>
    <row r="53" spans="2:26" s="80" customFormat="1" ht="12.75" customHeight="1">
      <c r="B53" s="60" t="s">
        <v>53</v>
      </c>
      <c r="C53" s="60"/>
      <c r="D53" s="60"/>
      <c r="E53" s="60"/>
      <c r="F53" s="60"/>
      <c r="G53" s="60"/>
      <c r="H53" s="81"/>
      <c r="I53" s="81"/>
      <c r="J53" s="81"/>
      <c r="K53" s="81"/>
      <c r="L53" s="81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2:26" s="80" customFormat="1" ht="12.75" customHeight="1">
      <c r="B54" s="60"/>
      <c r="C54" s="60"/>
      <c r="D54" s="60"/>
      <c r="E54" s="60"/>
      <c r="F54" s="60"/>
      <c r="G54" s="60"/>
      <c r="H54" s="81"/>
      <c r="I54" s="81"/>
      <c r="J54" s="81"/>
      <c r="K54" s="81"/>
      <c r="L54" s="81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1:15" s="60" customFormat="1" ht="12.75" customHeight="1">
      <c r="A55" s="63"/>
      <c r="N55" s="63"/>
      <c r="O55" s="81"/>
    </row>
    <row r="56" s="60" customFormat="1" ht="12" customHeight="1">
      <c r="B56" s="81"/>
    </row>
    <row r="57" spans="2:14" ht="12" customHeight="1">
      <c r="B57" s="60"/>
      <c r="D57" s="96"/>
      <c r="J57" s="83"/>
      <c r="N57" s="2"/>
    </row>
    <row r="58" spans="1:14" s="60" customFormat="1" ht="12" customHeight="1">
      <c r="A58" s="63"/>
      <c r="N58" s="63"/>
    </row>
    <row r="59" spans="4:14" ht="12" customHeight="1">
      <c r="D59" s="96"/>
      <c r="J59" s="83"/>
      <c r="N59" s="2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sheetProtection/>
  <mergeCells count="51">
    <mergeCell ref="N39:U39"/>
    <mergeCell ref="I40:L40"/>
    <mergeCell ref="X40:AA40"/>
    <mergeCell ref="A41:B41"/>
    <mergeCell ref="N41:O41"/>
    <mergeCell ref="U12:U13"/>
    <mergeCell ref="S12:S13"/>
    <mergeCell ref="T12:T13"/>
    <mergeCell ref="W12:W13"/>
    <mergeCell ref="Z8:Z9"/>
    <mergeCell ref="I11:L11"/>
    <mergeCell ref="X11:AA11"/>
    <mergeCell ref="A12:B12"/>
    <mergeCell ref="N12:O13"/>
    <mergeCell ref="Y12:Y13"/>
    <mergeCell ref="AA12:AA13"/>
    <mergeCell ref="Z12:Z13"/>
    <mergeCell ref="Q12:Q13"/>
    <mergeCell ref="R12:R13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N6:O9"/>
    <mergeCell ref="P6:Q6"/>
    <mergeCell ref="R6:S6"/>
    <mergeCell ref="T6:U6"/>
    <mergeCell ref="V6:W6"/>
    <mergeCell ref="X6:X7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A1:L1"/>
    <mergeCell ref="N1:AA1"/>
    <mergeCell ref="A2:L2"/>
    <mergeCell ref="N2:AA2"/>
    <mergeCell ref="A3:B3"/>
    <mergeCell ref="N3:O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2014-11-14T07:29:01Z</cp:lastPrinted>
  <dcterms:created xsi:type="dcterms:W3CDTF">2005-03-28T06:06:43Z</dcterms:created>
  <dcterms:modified xsi:type="dcterms:W3CDTF">2014-11-14T07:54:34Z</dcterms:modified>
  <cp:category/>
  <cp:version/>
  <cp:contentType/>
  <cp:contentStatus/>
</cp:coreProperties>
</file>