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動態統計" sheetId="1" r:id="rId1"/>
  </sheets>
  <definedNames>
    <definedName name="_xlnm.Print_Area" localSheetId="0">'動態統計'!$A$1:$AA$57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<sst xmlns="http://schemas.openxmlformats.org/spreadsheetml/2006/main" count="173" uniqueCount="67">
  <si>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</si>
  <si>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</si>
  <si>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</si>
  <si>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</si>
  <si>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</si>
  <si>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</si>
  <si>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</si>
  <si>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</si>
  <si>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</si>
  <si>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</si>
  <si>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</si>
  <si>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</si>
  <si>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</si>
  <si>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</si>
  <si>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</si>
  <si>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</si>
  <si>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</si>
  <si>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</si>
  <si>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</si>
  <si>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</si>
  <si>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</si>
  <si>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</si>
  <si>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</si>
  <si>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</si>
  <si>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</si>
  <si>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</si>
  <si>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</si>
  <si>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</si>
  <si>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</si>
  <si>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</si>
  <si>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</si>
  <si>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</si>
  <si>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</si>
  <si>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</si>
  <si>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</si>
  <si>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</si>
  <si>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</si>
  <si>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</si>
  <si>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</si>
  <si>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</si>
  <si>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</si>
  <si>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</si>
  <si>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</si>
  <si>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</si>
  <si>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</si>
  <si>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</si>
  <si>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</si>
  <si>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</si>
  <si>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</si>
  <si>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</si>
  <si>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</si>
  <si>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</si>
  <si>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</si>
  <si>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</si>
  <si>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>Ⅵ</t>
  </si>
  <si>
    <t>Ⅴ</t>
  </si>
  <si>
    <t>製粉機</t>
  </si>
  <si>
    <t>-</t>
  </si>
  <si>
    <t>☆印の機種は日農工会員だけのデーターを集計　</t>
  </si>
  <si>
    <t>走行式防除機にはスピードスプレヤーも含まれます。</t>
  </si>
  <si>
    <t>コイン精米機</t>
  </si>
  <si>
    <t>総合計は、生産動態統計と☆印の７機種を合計</t>
  </si>
  <si>
    <t>７機種合計</t>
  </si>
  <si>
    <t>走行式防除機にはスピードスプレヤーも含まれます。</t>
  </si>
  <si>
    <t>（平成 　２６　年 　１　～　４　月分）</t>
  </si>
  <si>
    <t>４　月分</t>
  </si>
  <si>
    <t>１ ～ ４月分累計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</si>
</sst>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3" fontId="10" fillId="0" borderId="3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9" fillId="0" borderId="39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82" fontId="11" fillId="0" borderId="40" xfId="0" applyNumberFormat="1" applyFont="1" applyBorder="1" applyAlignment="1">
      <alignment vertical="center"/>
    </xf>
    <xf numFmtId="182" fontId="11" fillId="0" borderId="28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3" fontId="10" fillId="0" borderId="39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2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3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3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Border="1" applyAlignment="1">
      <alignment vertical="center"/>
    </xf>
    <xf numFmtId="177" fontId="10" fillId="0" borderId="44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177" fontId="11" fillId="0" borderId="45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45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6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3" fontId="11" fillId="34" borderId="46" xfId="0" applyNumberFormat="1" applyFont="1" applyFill="1" applyBorder="1" applyAlignment="1">
      <alignment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47" xfId="0" applyNumberFormat="1" applyFont="1" applyFill="1" applyBorder="1" applyAlignment="1">
      <alignment horizontal="right" vertical="center"/>
    </xf>
    <xf numFmtId="3" fontId="10" fillId="34" borderId="44" xfId="0" applyNumberFormat="1" applyFont="1" applyFill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177" fontId="10" fillId="34" borderId="34" xfId="0" applyNumberFormat="1" applyFont="1" applyFill="1" applyBorder="1" applyAlignment="1">
      <alignment horizontal="right" vertical="center"/>
    </xf>
    <xf numFmtId="3" fontId="11" fillId="0" borderId="47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1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49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3" fontId="10" fillId="34" borderId="49" xfId="0" applyNumberFormat="1" applyFont="1" applyFill="1" applyBorder="1" applyAlignment="1">
      <alignment vertical="center"/>
    </xf>
    <xf numFmtId="3" fontId="10" fillId="34" borderId="40" xfId="0" applyNumberFormat="1" applyFont="1" applyFill="1" applyBorder="1" applyAlignment="1">
      <alignment vertical="center"/>
    </xf>
    <xf numFmtId="177" fontId="10" fillId="34" borderId="36" xfId="0" applyNumberFormat="1" applyFont="1" applyFill="1" applyBorder="1" applyAlignment="1">
      <alignment horizontal="right" vertical="center"/>
    </xf>
    <xf numFmtId="3" fontId="10" fillId="0" borderId="30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177" fontId="10" fillId="34" borderId="30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51" xfId="0" applyNumberFormat="1" applyFont="1" applyFill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3" xfId="0" applyNumberFormat="1" applyFont="1" applyBorder="1" applyAlignment="1">
      <alignment horizontal="right" vertical="center"/>
    </xf>
    <xf numFmtId="3" fontId="11" fillId="34" borderId="54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7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5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/>
    </xf>
    <xf numFmtId="177" fontId="10" fillId="0" borderId="57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3" fontId="11" fillId="34" borderId="48" xfId="0" applyNumberFormat="1" applyFont="1" applyFill="1" applyBorder="1" applyAlignment="1">
      <alignment vertical="center"/>
    </xf>
    <xf numFmtId="3" fontId="11" fillId="34" borderId="58" xfId="0" applyNumberFormat="1" applyFont="1" applyFill="1" applyBorder="1" applyAlignment="1">
      <alignment vertical="center"/>
    </xf>
    <xf numFmtId="177" fontId="11" fillId="0" borderId="59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0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3" fontId="10" fillId="34" borderId="61" xfId="0" applyNumberFormat="1" applyFont="1" applyFill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34" borderId="30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3" fontId="10" fillId="34" borderId="62" xfId="0" applyNumberFormat="1" applyFont="1" applyFill="1" applyBorder="1" applyAlignment="1">
      <alignment vertical="center"/>
    </xf>
    <xf numFmtId="177" fontId="10" fillId="0" borderId="63" xfId="0" applyNumberFormat="1" applyFont="1" applyBorder="1" applyAlignment="1">
      <alignment horizontal="right" vertical="center"/>
    </xf>
    <xf numFmtId="0" fontId="1" fillId="0" borderId="64" xfId="0" applyFont="1" applyBorder="1" applyAlignment="1">
      <alignment horizontal="distributed" vertical="center"/>
    </xf>
    <xf numFmtId="3" fontId="11" fillId="0" borderId="40" xfId="0" applyNumberFormat="1" applyFont="1" applyBorder="1" applyAlignment="1">
      <alignment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177" fontId="11" fillId="0" borderId="40" xfId="0" applyNumberFormat="1" applyFont="1" applyBorder="1" applyAlignment="1">
      <alignment horizontal="right"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6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6" xfId="0" applyNumberFormat="1" applyFont="1" applyFill="1" applyBorder="1" applyAlignment="1">
      <alignment vertical="center"/>
    </xf>
    <xf numFmtId="3" fontId="11" fillId="34" borderId="40" xfId="0" applyNumberFormat="1" applyFont="1" applyFill="1" applyBorder="1" applyAlignment="1">
      <alignment vertical="center"/>
    </xf>
    <xf numFmtId="3" fontId="11" fillId="34" borderId="56" xfId="0" applyNumberFormat="1" applyFont="1" applyFill="1" applyBorder="1" applyAlignment="1">
      <alignment vertical="center"/>
    </xf>
    <xf numFmtId="177" fontId="11" fillId="0" borderId="57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44" xfId="0" applyNumberFormat="1" applyFont="1" applyBorder="1" applyAlignment="1">
      <alignment vertical="center"/>
    </xf>
    <xf numFmtId="189" fontId="11" fillId="0" borderId="45" xfId="0" applyNumberFormat="1" applyFont="1" applyBorder="1" applyAlignment="1">
      <alignment vertical="center"/>
    </xf>
    <xf numFmtId="189" fontId="11" fillId="0" borderId="41" xfId="0" applyNumberFormat="1" applyFont="1" applyBorder="1" applyAlignment="1">
      <alignment horizontal="right" vertical="center"/>
    </xf>
    <xf numFmtId="189" fontId="11" fillId="0" borderId="41" xfId="0" applyNumberFormat="1" applyFont="1" applyBorder="1" applyAlignment="1">
      <alignment vertical="center"/>
    </xf>
    <xf numFmtId="189" fontId="11" fillId="0" borderId="49" xfId="0" applyNumberFormat="1" applyFont="1" applyBorder="1" applyAlignment="1">
      <alignment vertical="center"/>
    </xf>
    <xf numFmtId="189" fontId="11" fillId="0" borderId="40" xfId="0" applyNumberFormat="1" applyFont="1" applyBorder="1" applyAlignment="1">
      <alignment vertical="center"/>
    </xf>
    <xf numFmtId="189" fontId="10" fillId="0" borderId="31" xfId="0" applyNumberFormat="1" applyFont="1" applyBorder="1" applyAlignment="1">
      <alignment horizontal="right" vertical="center"/>
    </xf>
    <xf numFmtId="38" fontId="11" fillId="0" borderId="30" xfId="49" applyFont="1" applyBorder="1" applyAlignment="1">
      <alignment vertical="center"/>
    </xf>
    <xf numFmtId="38" fontId="10" fillId="0" borderId="32" xfId="49" applyFont="1" applyBorder="1" applyAlignment="1">
      <alignment horizontal="right" vertical="center"/>
    </xf>
    <xf numFmtId="38" fontId="10" fillId="0" borderId="33" xfId="49" applyFont="1" applyBorder="1" applyAlignment="1">
      <alignment vertical="center"/>
    </xf>
    <xf numFmtId="38" fontId="10" fillId="0" borderId="65" xfId="49" applyFont="1" applyBorder="1" applyAlignment="1">
      <alignment vertical="center"/>
    </xf>
    <xf numFmtId="38" fontId="11" fillId="0" borderId="34" xfId="49" applyFont="1" applyBorder="1" applyAlignment="1">
      <alignment vertical="center"/>
    </xf>
    <xf numFmtId="38" fontId="11" fillId="0" borderId="39" xfId="49" applyFont="1" applyBorder="1" applyAlignment="1">
      <alignment vertical="center"/>
    </xf>
    <xf numFmtId="38" fontId="11" fillId="0" borderId="44" xfId="49" applyFont="1" applyBorder="1" applyAlignment="1">
      <alignment vertical="center"/>
    </xf>
    <xf numFmtId="38" fontId="11" fillId="0" borderId="66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1" fillId="0" borderId="45" xfId="49" applyFont="1" applyBorder="1" applyAlignment="1">
      <alignment vertical="center"/>
    </xf>
    <xf numFmtId="38" fontId="11" fillId="0" borderId="67" xfId="49" applyFont="1" applyBorder="1" applyAlignment="1">
      <alignment vertical="center"/>
    </xf>
    <xf numFmtId="38" fontId="11" fillId="0" borderId="41" xfId="49" applyFont="1" applyBorder="1" applyAlignment="1">
      <alignment horizontal="right" vertical="center"/>
    </xf>
    <xf numFmtId="38" fontId="11" fillId="0" borderId="68" xfId="49" applyFont="1" applyBorder="1" applyAlignment="1">
      <alignment horizontal="right" vertical="center"/>
    </xf>
    <xf numFmtId="181" fontId="10" fillId="0" borderId="33" xfId="49" applyNumberFormat="1" applyFont="1" applyBorder="1" applyAlignment="1">
      <alignment horizontal="right" vertical="center"/>
    </xf>
    <xf numFmtId="181" fontId="10" fillId="0" borderId="32" xfId="49" applyNumberFormat="1" applyFont="1" applyBorder="1" applyAlignment="1">
      <alignment horizontal="right" vertical="center"/>
    </xf>
    <xf numFmtId="181" fontId="10" fillId="0" borderId="33" xfId="49" applyNumberFormat="1" applyFont="1" applyBorder="1" applyAlignment="1">
      <alignment vertical="center"/>
    </xf>
    <xf numFmtId="181" fontId="11" fillId="0" borderId="44" xfId="49" applyNumberFormat="1" applyFont="1" applyBorder="1" applyAlignment="1">
      <alignment vertical="center"/>
    </xf>
    <xf numFmtId="181" fontId="11" fillId="0" borderId="39" xfId="49" applyNumberFormat="1" applyFont="1" applyBorder="1" applyAlignment="1">
      <alignment vertical="center"/>
    </xf>
    <xf numFmtId="181" fontId="11" fillId="0" borderId="45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181" fontId="11" fillId="0" borderId="41" xfId="49" applyNumberFormat="1" applyFont="1" applyBorder="1" applyAlignment="1">
      <alignment horizontal="right" vertical="center"/>
    </xf>
    <xf numFmtId="181" fontId="11" fillId="0" borderId="12" xfId="49" applyNumberFormat="1" applyFont="1" applyBorder="1" applyAlignment="1">
      <alignment horizontal="right" vertical="center"/>
    </xf>
    <xf numFmtId="181" fontId="10" fillId="0" borderId="30" xfId="49" applyNumberFormat="1" applyFont="1" applyBorder="1" applyAlignment="1">
      <alignment vertical="center"/>
    </xf>
    <xf numFmtId="181" fontId="11" fillId="0" borderId="69" xfId="49" applyNumberFormat="1" applyFont="1" applyBorder="1" applyAlignment="1">
      <alignment vertical="center"/>
    </xf>
    <xf numFmtId="181" fontId="11" fillId="0" borderId="34" xfId="49" applyNumberFormat="1" applyFont="1" applyBorder="1" applyAlignment="1">
      <alignment vertical="center"/>
    </xf>
    <xf numFmtId="181" fontId="11" fillId="0" borderId="27" xfId="49" applyNumberFormat="1" applyFont="1" applyBorder="1" applyAlignment="1">
      <alignment vertical="center"/>
    </xf>
    <xf numFmtId="181" fontId="11" fillId="0" borderId="10" xfId="49" applyNumberFormat="1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181" fontId="11" fillId="0" borderId="45" xfId="49" applyNumberFormat="1" applyFont="1" applyBorder="1" applyAlignment="1">
      <alignment horizontal="right" vertical="center"/>
    </xf>
    <xf numFmtId="181" fontId="11" fillId="0" borderId="28" xfId="49" applyNumberFormat="1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67" xfId="49" applyFont="1" applyBorder="1" applyAlignment="1">
      <alignment horizontal="right" vertical="center"/>
    </xf>
    <xf numFmtId="181" fontId="11" fillId="0" borderId="27" xfId="49" applyNumberFormat="1" applyFont="1" applyBorder="1" applyAlignment="1">
      <alignment horizontal="right" vertical="center"/>
    </xf>
    <xf numFmtId="182" fontId="11" fillId="0" borderId="28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horizontal="right" vertical="center"/>
    </xf>
    <xf numFmtId="189" fontId="11" fillId="0" borderId="28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horizontal="right" vertical="center"/>
    </xf>
    <xf numFmtId="3" fontId="10" fillId="0" borderId="69" xfId="0" applyNumberFormat="1" applyFont="1" applyBorder="1" applyAlignment="1">
      <alignment horizontal="right" vertical="center"/>
    </xf>
    <xf numFmtId="1" fontId="11" fillId="0" borderId="3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left" vertical="center" wrapText="1"/>
    </xf>
    <xf numFmtId="0" fontId="7" fillId="0" borderId="50" xfId="0" applyFont="1" applyBorder="1" applyAlignment="1">
      <alignment horizontal="right" vertical="center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7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51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177" fontId="10" fillId="0" borderId="76" xfId="0" applyNumberFormat="1" applyFont="1" applyBorder="1" applyAlignment="1">
      <alignment horizontal="right" vertical="center"/>
    </xf>
    <xf numFmtId="177" fontId="10" fillId="0" borderId="7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65" xfId="0" applyFont="1" applyBorder="1" applyAlignment="1">
      <alignment horizontal="distributed" vertical="center"/>
    </xf>
    <xf numFmtId="0" fontId="9" fillId="0" borderId="69" xfId="0" applyFont="1" applyBorder="1" applyAlignment="1">
      <alignment horizontal="distributed" vertical="center"/>
    </xf>
    <xf numFmtId="0" fontId="9" fillId="0" borderId="7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0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7" xfId="0" applyBorder="1" applyAlignment="1">
      <alignment/>
    </xf>
    <xf numFmtId="38" fontId="10" fillId="0" borderId="18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6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N1" s="260" t="s">
        <v>1</v>
      </c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</row>
    <row r="2" spans="1:27" s="5" customFormat="1" ht="18.75" customHeight="1">
      <c r="A2" s="261" t="s">
        <v>64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N2" s="261" t="str">
        <f>A2</f>
        <v>（平成 　２６　年 　１　～　４　月分）</v>
      </c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</row>
    <row r="3" spans="1:27" s="5" customFormat="1" ht="18.75" customHeight="1">
      <c r="A3" s="262"/>
      <c r="B3" s="262"/>
      <c r="C3" s="6"/>
      <c r="D3" s="6"/>
      <c r="E3" s="6"/>
      <c r="F3" s="6"/>
      <c r="G3" s="6"/>
      <c r="H3" s="6"/>
      <c r="I3" s="6"/>
      <c r="J3" s="6"/>
      <c r="K3" s="6"/>
      <c r="L3" s="6"/>
      <c r="N3" s="263"/>
      <c r="O3" s="26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</row>
    <row r="5" spans="9:27" ht="15.75" customHeight="1">
      <c r="I5" s="265" t="s">
        <v>2</v>
      </c>
      <c r="J5" s="265"/>
      <c r="K5" s="265"/>
      <c r="L5" s="265"/>
      <c r="W5" s="265" t="s">
        <v>3</v>
      </c>
      <c r="X5" s="265"/>
      <c r="Y5" s="265"/>
      <c r="Z5" s="265"/>
      <c r="AA5" s="265"/>
    </row>
    <row r="6" spans="1:27" ht="19.5" customHeight="1">
      <c r="A6" s="266" t="s">
        <v>4</v>
      </c>
      <c r="B6" s="267"/>
      <c r="C6" s="272" t="s">
        <v>65</v>
      </c>
      <c r="D6" s="273"/>
      <c r="E6" s="274" t="s">
        <v>5</v>
      </c>
      <c r="F6" s="275"/>
      <c r="G6" s="274" t="s">
        <v>6</v>
      </c>
      <c r="H6" s="275"/>
      <c r="I6" s="272" t="s">
        <v>66</v>
      </c>
      <c r="J6" s="273"/>
      <c r="K6" s="274" t="s">
        <v>7</v>
      </c>
      <c r="L6" s="275"/>
      <c r="N6" s="266" t="s">
        <v>4</v>
      </c>
      <c r="O6" s="267"/>
      <c r="P6" s="272" t="str">
        <f>C6</f>
        <v>４　月分</v>
      </c>
      <c r="Q6" s="273"/>
      <c r="R6" s="274" t="s">
        <v>5</v>
      </c>
      <c r="S6" s="275"/>
      <c r="T6" s="274" t="s">
        <v>6</v>
      </c>
      <c r="U6" s="275"/>
      <c r="V6" s="272" t="str">
        <f>I6</f>
        <v>１ ～ ４月分累計</v>
      </c>
      <c r="W6" s="273"/>
      <c r="X6" s="276" t="s">
        <v>8</v>
      </c>
      <c r="Y6" s="274" t="s">
        <v>7</v>
      </c>
      <c r="Z6" s="278"/>
      <c r="AA6" s="275"/>
    </row>
    <row r="7" spans="1:27" ht="19.5" customHeight="1">
      <c r="A7" s="268"/>
      <c r="B7" s="269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68"/>
      <c r="O7" s="269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77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68"/>
      <c r="B8" s="269"/>
      <c r="C8" s="13"/>
      <c r="D8" s="279">
        <f>SUM(D12,D41)</f>
        <v>45061</v>
      </c>
      <c r="E8" s="14"/>
      <c r="F8" s="281">
        <v>91.6</v>
      </c>
      <c r="G8" s="16"/>
      <c r="H8" s="283">
        <v>105.7</v>
      </c>
      <c r="I8" s="18"/>
      <c r="J8" s="279">
        <f>SUM(J12,J41)</f>
        <v>179737</v>
      </c>
      <c r="K8" s="16"/>
      <c r="L8" s="283">
        <v>117.3</v>
      </c>
      <c r="N8" s="268"/>
      <c r="O8" s="269"/>
      <c r="P8" s="13"/>
      <c r="Q8" s="285">
        <f>Q12+Q41</f>
        <v>39487</v>
      </c>
      <c r="R8" s="14"/>
      <c r="S8" s="281">
        <v>67.2</v>
      </c>
      <c r="T8" s="16"/>
      <c r="U8" s="281">
        <v>101.4</v>
      </c>
      <c r="V8" s="18"/>
      <c r="W8" s="279">
        <f>W12+W41</f>
        <v>183464</v>
      </c>
      <c r="X8" s="20"/>
      <c r="Y8" s="16"/>
      <c r="Z8" s="287">
        <v>116.7</v>
      </c>
      <c r="AA8" s="17"/>
    </row>
    <row r="9" spans="1:27" s="19" customFormat="1" ht="19.5" customHeight="1">
      <c r="A9" s="270"/>
      <c r="B9" s="271"/>
      <c r="C9" s="21"/>
      <c r="D9" s="280"/>
      <c r="E9" s="22"/>
      <c r="F9" s="282"/>
      <c r="G9" s="23"/>
      <c r="H9" s="284"/>
      <c r="I9" s="24"/>
      <c r="J9" s="280"/>
      <c r="K9" s="23"/>
      <c r="L9" s="284"/>
      <c r="M9" s="25"/>
      <c r="N9" s="270"/>
      <c r="O9" s="271"/>
      <c r="P9" s="21"/>
      <c r="Q9" s="286"/>
      <c r="R9" s="23"/>
      <c r="S9" s="282"/>
      <c r="T9" s="23"/>
      <c r="U9" s="282"/>
      <c r="V9" s="24"/>
      <c r="W9" s="280"/>
      <c r="X9" s="26"/>
      <c r="Y9" s="23"/>
      <c r="Z9" s="288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89" t="s">
        <v>12</v>
      </c>
      <c r="J11" s="289"/>
      <c r="K11" s="265"/>
      <c r="L11" s="265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89" t="s">
        <v>13</v>
      </c>
      <c r="Y11" s="289"/>
      <c r="Z11" s="289"/>
      <c r="AA11" s="289"/>
    </row>
    <row r="12" spans="1:27" s="36" customFormat="1" ht="36" customHeight="1">
      <c r="A12" s="290" t="s">
        <v>14</v>
      </c>
      <c r="B12" s="291"/>
      <c r="C12" s="106"/>
      <c r="D12" s="105">
        <f>SUM(D14,D23,D25,D27,D32)</f>
        <v>43465</v>
      </c>
      <c r="E12" s="107"/>
      <c r="F12" s="108">
        <v>91.8</v>
      </c>
      <c r="G12" s="35"/>
      <c r="H12" s="15">
        <v>105.8</v>
      </c>
      <c r="I12" s="109"/>
      <c r="J12" s="105">
        <f>SUM(J14,J23,J25,J27,J32)</f>
        <v>173270</v>
      </c>
      <c r="K12" s="35"/>
      <c r="L12" s="15">
        <v>117.5</v>
      </c>
      <c r="N12" s="292" t="s">
        <v>14</v>
      </c>
      <c r="O12" s="293"/>
      <c r="P12" s="158"/>
      <c r="Q12" s="300">
        <f>SUM(Q14,Q23,Q25,Q27,Q32)</f>
        <v>38076</v>
      </c>
      <c r="R12" s="296"/>
      <c r="S12" s="281">
        <v>68.6</v>
      </c>
      <c r="T12" s="296"/>
      <c r="U12" s="281">
        <v>101.9</v>
      </c>
      <c r="V12" s="158"/>
      <c r="W12" s="300">
        <f>SUM(W14,W23,W25,W27,W32)</f>
        <v>175597</v>
      </c>
      <c r="X12" s="159"/>
      <c r="Y12" s="296"/>
      <c r="Z12" s="287">
        <v>116.5</v>
      </c>
      <c r="AA12" s="281"/>
    </row>
    <row r="13" spans="1:27" s="36" customFormat="1" ht="19.5" customHeight="1" hidden="1">
      <c r="A13" s="37"/>
      <c r="B13" s="38"/>
      <c r="C13" s="110"/>
      <c r="D13" s="111"/>
      <c r="E13" s="112"/>
      <c r="F13" s="113"/>
      <c r="G13" s="114"/>
      <c r="H13" s="113"/>
      <c r="I13" s="110"/>
      <c r="J13" s="111"/>
      <c r="K13" s="114"/>
      <c r="L13" s="113"/>
      <c r="N13" s="294"/>
      <c r="O13" s="295"/>
      <c r="P13" s="102"/>
      <c r="Q13" s="298"/>
      <c r="R13" s="297"/>
      <c r="S13" s="298"/>
      <c r="T13" s="297"/>
      <c r="U13" s="298"/>
      <c r="V13" s="102"/>
      <c r="W13" s="298"/>
      <c r="X13" s="160"/>
      <c r="Y13" s="297"/>
      <c r="Z13" s="299"/>
      <c r="AA13" s="298"/>
    </row>
    <row r="14" spans="1:27" s="36" customFormat="1" ht="19.5" customHeight="1">
      <c r="A14" s="39" t="s">
        <v>15</v>
      </c>
      <c r="B14" s="40" t="s">
        <v>16</v>
      </c>
      <c r="C14" s="115"/>
      <c r="D14" s="97">
        <v>26668</v>
      </c>
      <c r="E14" s="116"/>
      <c r="F14" s="117">
        <v>93.79572312886889</v>
      </c>
      <c r="G14" s="98"/>
      <c r="H14" s="99">
        <v>107.70162755946852</v>
      </c>
      <c r="I14" s="118"/>
      <c r="J14" s="97">
        <v>106361</v>
      </c>
      <c r="K14" s="98"/>
      <c r="L14" s="99">
        <v>115.01221912238587</v>
      </c>
      <c r="M14" s="36" t="s">
        <v>17</v>
      </c>
      <c r="N14" s="41" t="s">
        <v>15</v>
      </c>
      <c r="O14" s="88" t="s">
        <v>16</v>
      </c>
      <c r="P14" s="115"/>
      <c r="Q14" s="161">
        <v>23404</v>
      </c>
      <c r="R14" s="98"/>
      <c r="S14" s="117">
        <v>78.57646466342118</v>
      </c>
      <c r="T14" s="98"/>
      <c r="U14" s="99">
        <v>99.85919699620258</v>
      </c>
      <c r="V14" s="162"/>
      <c r="W14" s="134">
        <v>103426</v>
      </c>
      <c r="X14" s="163"/>
      <c r="Y14" s="98"/>
      <c r="Z14" s="164">
        <v>110.85910284581166</v>
      </c>
      <c r="AA14" s="99"/>
    </row>
    <row r="15" spans="1:28" ht="19.5" customHeight="1">
      <c r="A15" s="43">
        <v>1</v>
      </c>
      <c r="B15" s="44" t="s">
        <v>19</v>
      </c>
      <c r="C15" s="45">
        <v>13810</v>
      </c>
      <c r="D15" s="46">
        <v>24061</v>
      </c>
      <c r="E15" s="119">
        <v>101.41734596460307</v>
      </c>
      <c r="F15" s="120">
        <v>94.38647418798055</v>
      </c>
      <c r="G15" s="121">
        <v>104.10855635130041</v>
      </c>
      <c r="H15" s="122">
        <v>108.85360115816142</v>
      </c>
      <c r="I15" s="123">
        <v>52231</v>
      </c>
      <c r="J15" s="123">
        <v>95382</v>
      </c>
      <c r="K15" s="124">
        <v>103.41543578980715</v>
      </c>
      <c r="L15" s="122">
        <v>116.09722847718392</v>
      </c>
      <c r="N15" s="43">
        <v>1</v>
      </c>
      <c r="O15" s="44" t="s">
        <v>19</v>
      </c>
      <c r="P15" s="45">
        <v>12647</v>
      </c>
      <c r="Q15" s="165">
        <v>21809</v>
      </c>
      <c r="R15" s="121">
        <v>84.57834548251186</v>
      </c>
      <c r="S15" s="120">
        <v>79.45280338081533</v>
      </c>
      <c r="T15" s="121">
        <v>95.21909351001355</v>
      </c>
      <c r="U15" s="122">
        <v>101.62154606029542</v>
      </c>
      <c r="V15" s="166">
        <v>52838</v>
      </c>
      <c r="W15" s="167">
        <v>96016</v>
      </c>
      <c r="X15" s="166">
        <v>6019</v>
      </c>
      <c r="Y15" s="121">
        <v>98.50484712900821</v>
      </c>
      <c r="Z15" s="168">
        <v>111.93676626601537</v>
      </c>
      <c r="AA15" s="122">
        <v>100.85455764075067</v>
      </c>
      <c r="AB15" s="1" t="s">
        <v>18</v>
      </c>
    </row>
    <row r="16" spans="1:27" ht="19.5" customHeight="1">
      <c r="A16" s="43"/>
      <c r="B16" s="44" t="s">
        <v>20</v>
      </c>
      <c r="C16" s="45">
        <v>1740</v>
      </c>
      <c r="D16" s="46">
        <v>1238</v>
      </c>
      <c r="E16" s="119">
        <v>99.37178754997143</v>
      </c>
      <c r="F16" s="120">
        <v>96.1926961926962</v>
      </c>
      <c r="G16" s="121">
        <v>93.04812834224599</v>
      </c>
      <c r="H16" s="122">
        <v>96.56786271450858</v>
      </c>
      <c r="I16" s="123">
        <v>7241</v>
      </c>
      <c r="J16" s="125">
        <v>5406</v>
      </c>
      <c r="K16" s="124">
        <v>102.79670641680863</v>
      </c>
      <c r="L16" s="122">
        <v>105.03205750922868</v>
      </c>
      <c r="N16" s="43"/>
      <c r="O16" s="44" t="s">
        <v>20</v>
      </c>
      <c r="P16" s="45">
        <v>1799</v>
      </c>
      <c r="Q16" s="165">
        <v>1306</v>
      </c>
      <c r="R16" s="121">
        <v>90.49295774647888</v>
      </c>
      <c r="S16" s="120">
        <v>83.34396936821953</v>
      </c>
      <c r="T16" s="121">
        <v>89.59163346613546</v>
      </c>
      <c r="U16" s="122">
        <v>90.883785664579</v>
      </c>
      <c r="V16" s="166">
        <v>7629</v>
      </c>
      <c r="W16" s="167">
        <v>5840</v>
      </c>
      <c r="X16" s="169">
        <v>984</v>
      </c>
      <c r="Y16" s="121">
        <v>93.82609765096544</v>
      </c>
      <c r="Z16" s="168">
        <v>95.81624282198523</v>
      </c>
      <c r="AA16" s="122">
        <v>72.72727272727273</v>
      </c>
    </row>
    <row r="17" spans="1:27" ht="19.5" customHeight="1">
      <c r="A17" s="43"/>
      <c r="B17" s="44" t="s">
        <v>21</v>
      </c>
      <c r="C17" s="45">
        <v>4390</v>
      </c>
      <c r="D17" s="46">
        <v>5091</v>
      </c>
      <c r="E17" s="119">
        <v>108.15471791081546</v>
      </c>
      <c r="F17" s="120">
        <v>102.4140012070006</v>
      </c>
      <c r="G17" s="121">
        <v>115.22309711286088</v>
      </c>
      <c r="H17" s="122">
        <v>109.90932642487047</v>
      </c>
      <c r="I17" s="123">
        <v>15354</v>
      </c>
      <c r="J17" s="125">
        <v>18892</v>
      </c>
      <c r="K17" s="124">
        <v>118.24412783981518</v>
      </c>
      <c r="L17" s="122">
        <v>119.1247871870862</v>
      </c>
      <c r="N17" s="43"/>
      <c r="O17" s="44" t="s">
        <v>22</v>
      </c>
      <c r="P17" s="45">
        <v>3708</v>
      </c>
      <c r="Q17" s="165">
        <v>4227</v>
      </c>
      <c r="R17" s="121">
        <v>81.56621205455345</v>
      </c>
      <c r="S17" s="120">
        <v>74.15789473684211</v>
      </c>
      <c r="T17" s="121">
        <v>108.67526377491208</v>
      </c>
      <c r="U17" s="122">
        <v>103.32437056954291</v>
      </c>
      <c r="V17" s="166">
        <v>15172</v>
      </c>
      <c r="W17" s="167">
        <v>18669</v>
      </c>
      <c r="X17" s="169">
        <v>1945</v>
      </c>
      <c r="Y17" s="121">
        <v>109.11967779056387</v>
      </c>
      <c r="Z17" s="168">
        <v>112.97428139183056</v>
      </c>
      <c r="AA17" s="122">
        <v>87.65209553853086</v>
      </c>
    </row>
    <row r="18" spans="1:27" ht="19.5" customHeight="1">
      <c r="A18" s="43"/>
      <c r="B18" s="44" t="s">
        <v>23</v>
      </c>
      <c r="C18" s="45">
        <v>7680</v>
      </c>
      <c r="D18" s="46">
        <v>17732</v>
      </c>
      <c r="E18" s="119">
        <v>98.37325477135904</v>
      </c>
      <c r="F18" s="120">
        <v>92.1909119267963</v>
      </c>
      <c r="G18" s="121">
        <v>101.25247198417931</v>
      </c>
      <c r="H18" s="122">
        <v>109.52439777640518</v>
      </c>
      <c r="I18" s="123">
        <v>29636</v>
      </c>
      <c r="J18" s="125">
        <v>71084</v>
      </c>
      <c r="K18" s="124">
        <v>97.24054204810186</v>
      </c>
      <c r="L18" s="122">
        <v>116.24339749145558</v>
      </c>
      <c r="N18" s="43"/>
      <c r="O18" s="44" t="s">
        <v>23</v>
      </c>
      <c r="P18" s="45">
        <v>7140</v>
      </c>
      <c r="Q18" s="165">
        <v>16276</v>
      </c>
      <c r="R18" s="121">
        <v>84.80817199192303</v>
      </c>
      <c r="S18" s="120">
        <v>80.64612030522248</v>
      </c>
      <c r="T18" s="121">
        <v>90.81658611040447</v>
      </c>
      <c r="U18" s="122">
        <v>102.15276470219041</v>
      </c>
      <c r="V18" s="166">
        <v>30037</v>
      </c>
      <c r="W18" s="167">
        <v>71507</v>
      </c>
      <c r="X18" s="169">
        <v>3090</v>
      </c>
      <c r="Y18" s="121">
        <v>95.03875968992247</v>
      </c>
      <c r="Z18" s="168">
        <v>113.2210206311256</v>
      </c>
      <c r="AA18" s="122">
        <v>128.96494156928213</v>
      </c>
    </row>
    <row r="19" spans="1:28" ht="19.5" customHeight="1">
      <c r="A19" s="43">
        <v>2</v>
      </c>
      <c r="B19" s="44" t="s">
        <v>24</v>
      </c>
      <c r="C19" s="45">
        <v>11891</v>
      </c>
      <c r="D19" s="46">
        <v>1187</v>
      </c>
      <c r="E19" s="119">
        <v>75.58479532163743</v>
      </c>
      <c r="F19" s="120">
        <v>90.4036557501904</v>
      </c>
      <c r="G19" s="121">
        <v>97.29176894125348</v>
      </c>
      <c r="H19" s="122">
        <v>96.97712418300654</v>
      </c>
      <c r="I19" s="123">
        <v>56785</v>
      </c>
      <c r="J19" s="125">
        <v>5057</v>
      </c>
      <c r="K19" s="124">
        <v>96.53372773017816</v>
      </c>
      <c r="L19" s="122">
        <v>95.41509433962264</v>
      </c>
      <c r="N19" s="43">
        <v>2</v>
      </c>
      <c r="O19" s="44" t="s">
        <v>24</v>
      </c>
      <c r="P19" s="45">
        <v>15359</v>
      </c>
      <c r="Q19" s="165">
        <v>1595</v>
      </c>
      <c r="R19" s="121">
        <v>65.895829758023</v>
      </c>
      <c r="S19" s="120">
        <v>68.2791095890411</v>
      </c>
      <c r="T19" s="121">
        <v>85.06784824148434</v>
      </c>
      <c r="U19" s="122">
        <v>80.71862348178136</v>
      </c>
      <c r="V19" s="166">
        <v>75156</v>
      </c>
      <c r="W19" s="167">
        <v>7410</v>
      </c>
      <c r="X19" s="169">
        <v>13528</v>
      </c>
      <c r="Y19" s="121">
        <v>98.69208950520013</v>
      </c>
      <c r="Z19" s="168">
        <v>98.56344772545889</v>
      </c>
      <c r="AA19" s="122">
        <v>101.69899263268681</v>
      </c>
      <c r="AB19" s="1" t="s">
        <v>18</v>
      </c>
    </row>
    <row r="20" spans="1:27" ht="19.5" customHeight="1" hidden="1">
      <c r="A20" s="43"/>
      <c r="B20" s="44" t="s">
        <v>25</v>
      </c>
      <c r="C20" s="45">
        <v>0</v>
      </c>
      <c r="D20" s="46">
        <v>0</v>
      </c>
      <c r="E20" s="119" t="s">
        <v>57</v>
      </c>
      <c r="F20" s="120" t="s">
        <v>57</v>
      </c>
      <c r="G20" s="121" t="s">
        <v>57</v>
      </c>
      <c r="H20" s="122" t="s">
        <v>57</v>
      </c>
      <c r="I20" s="123">
        <v>0</v>
      </c>
      <c r="J20" s="125">
        <v>0</v>
      </c>
      <c r="K20" s="124" t="s">
        <v>57</v>
      </c>
      <c r="L20" s="122" t="s">
        <v>57</v>
      </c>
      <c r="N20" s="43"/>
      <c r="O20" s="44" t="s">
        <v>25</v>
      </c>
      <c r="P20" s="45">
        <v>0</v>
      </c>
      <c r="Q20" s="165">
        <v>0</v>
      </c>
      <c r="R20" s="121" t="s">
        <v>57</v>
      </c>
      <c r="S20" s="120" t="s">
        <v>57</v>
      </c>
      <c r="T20" s="121" t="s">
        <v>57</v>
      </c>
      <c r="U20" s="122" t="s">
        <v>57</v>
      </c>
      <c r="V20" s="166">
        <v>0</v>
      </c>
      <c r="W20" s="167">
        <v>0</v>
      </c>
      <c r="X20" s="169">
        <v>0</v>
      </c>
      <c r="Y20" s="121" t="s">
        <v>57</v>
      </c>
      <c r="Z20" s="168" t="s">
        <v>57</v>
      </c>
      <c r="AA20" s="122" t="s">
        <v>57</v>
      </c>
    </row>
    <row r="21" spans="1:27" ht="19.5" customHeight="1" hidden="1">
      <c r="A21" s="43"/>
      <c r="B21" s="44" t="s">
        <v>26</v>
      </c>
      <c r="C21" s="45">
        <v>0</v>
      </c>
      <c r="D21" s="46">
        <v>0</v>
      </c>
      <c r="E21" s="119" t="s">
        <v>57</v>
      </c>
      <c r="F21" s="120" t="s">
        <v>57</v>
      </c>
      <c r="G21" s="121" t="s">
        <v>57</v>
      </c>
      <c r="H21" s="122" t="s">
        <v>57</v>
      </c>
      <c r="I21" s="123">
        <v>0</v>
      </c>
      <c r="J21" s="125">
        <v>0</v>
      </c>
      <c r="K21" s="124" t="s">
        <v>57</v>
      </c>
      <c r="L21" s="122" t="s">
        <v>57</v>
      </c>
      <c r="N21" s="43"/>
      <c r="O21" s="44" t="s">
        <v>26</v>
      </c>
      <c r="P21" s="45">
        <v>0</v>
      </c>
      <c r="Q21" s="165">
        <v>0</v>
      </c>
      <c r="R21" s="121" t="s">
        <v>57</v>
      </c>
      <c r="S21" s="120" t="s">
        <v>57</v>
      </c>
      <c r="T21" s="121" t="s">
        <v>57</v>
      </c>
      <c r="U21" s="122" t="s">
        <v>57</v>
      </c>
      <c r="V21" s="166">
        <v>0</v>
      </c>
      <c r="W21" s="167">
        <v>0</v>
      </c>
      <c r="X21" s="169">
        <v>0</v>
      </c>
      <c r="Y21" s="121" t="s">
        <v>57</v>
      </c>
      <c r="Z21" s="168" t="s">
        <v>57</v>
      </c>
      <c r="AA21" s="122" t="s">
        <v>57</v>
      </c>
    </row>
    <row r="22" spans="1:27" ht="19.5" customHeight="1">
      <c r="A22" s="43">
        <v>3</v>
      </c>
      <c r="B22" s="49" t="s">
        <v>27</v>
      </c>
      <c r="C22" s="45"/>
      <c r="D22" s="46">
        <v>1420</v>
      </c>
      <c r="E22" s="126"/>
      <c r="F22" s="127">
        <v>87.27719729563614</v>
      </c>
      <c r="G22" s="128"/>
      <c r="H22" s="129">
        <v>99.09281228192603</v>
      </c>
      <c r="I22" s="130"/>
      <c r="J22" s="131">
        <v>5922</v>
      </c>
      <c r="K22" s="132"/>
      <c r="L22" s="129">
        <v>117.94463254331806</v>
      </c>
      <c r="N22" s="43">
        <v>3</v>
      </c>
      <c r="O22" s="50" t="s">
        <v>27</v>
      </c>
      <c r="P22" s="45"/>
      <c r="Q22" s="170"/>
      <c r="R22" s="128"/>
      <c r="S22" s="127"/>
      <c r="T22" s="128"/>
      <c r="U22" s="129"/>
      <c r="V22" s="171"/>
      <c r="W22" s="172"/>
      <c r="X22" s="173"/>
      <c r="Y22" s="139"/>
      <c r="Z22" s="103"/>
      <c r="AA22" s="104"/>
    </row>
    <row r="23" spans="1:27" s="36" customFormat="1" ht="19.5" customHeight="1">
      <c r="A23" s="41" t="s">
        <v>28</v>
      </c>
      <c r="B23" s="42" t="s">
        <v>29</v>
      </c>
      <c r="C23" s="115"/>
      <c r="D23" s="97">
        <v>5586</v>
      </c>
      <c r="E23" s="116"/>
      <c r="F23" s="117">
        <v>77.14404087833172</v>
      </c>
      <c r="G23" s="98"/>
      <c r="H23" s="99">
        <v>81.21546961325967</v>
      </c>
      <c r="I23" s="133"/>
      <c r="J23" s="134">
        <v>23969</v>
      </c>
      <c r="K23" s="135"/>
      <c r="L23" s="99">
        <v>104.1903933927407</v>
      </c>
      <c r="N23" s="41" t="s">
        <v>28</v>
      </c>
      <c r="O23" s="40" t="s">
        <v>29</v>
      </c>
      <c r="P23" s="115"/>
      <c r="Q23" s="161">
        <v>5446</v>
      </c>
      <c r="R23" s="98"/>
      <c r="S23" s="117">
        <v>66.16450006074597</v>
      </c>
      <c r="T23" s="98"/>
      <c r="U23" s="99">
        <v>85.42745098039215</v>
      </c>
      <c r="V23" s="162"/>
      <c r="W23" s="134">
        <v>25111</v>
      </c>
      <c r="X23" s="174"/>
      <c r="Y23" s="146"/>
      <c r="Z23" s="175">
        <v>109.87092539925618</v>
      </c>
      <c r="AA23" s="147"/>
    </row>
    <row r="24" spans="1:28" ht="19.5" customHeight="1">
      <c r="A24" s="48">
        <v>4</v>
      </c>
      <c r="B24" s="49" t="s">
        <v>30</v>
      </c>
      <c r="C24" s="136">
        <v>4572</v>
      </c>
      <c r="D24" s="137">
        <v>5586</v>
      </c>
      <c r="E24" s="126">
        <v>81.93548387096774</v>
      </c>
      <c r="F24" s="127">
        <v>77.14404087833172</v>
      </c>
      <c r="G24" s="128">
        <v>84.22991893883567</v>
      </c>
      <c r="H24" s="129">
        <v>81.21546961325967</v>
      </c>
      <c r="I24" s="130">
        <v>18352</v>
      </c>
      <c r="J24" s="131">
        <v>23969</v>
      </c>
      <c r="K24" s="132">
        <v>97.21883773904752</v>
      </c>
      <c r="L24" s="129">
        <v>104.1903933927407</v>
      </c>
      <c r="N24" s="48">
        <v>4</v>
      </c>
      <c r="O24" s="49" t="s">
        <v>30</v>
      </c>
      <c r="P24" s="136">
        <v>4336</v>
      </c>
      <c r="Q24" s="176">
        <v>5446</v>
      </c>
      <c r="R24" s="128">
        <v>70.1845257364843</v>
      </c>
      <c r="S24" s="127">
        <v>66.16450006074597</v>
      </c>
      <c r="T24" s="128">
        <v>85.8443872500495</v>
      </c>
      <c r="U24" s="129">
        <v>85.42745098039215</v>
      </c>
      <c r="V24" s="171">
        <v>19153</v>
      </c>
      <c r="W24" s="177">
        <v>25111</v>
      </c>
      <c r="X24" s="178">
        <v>2421</v>
      </c>
      <c r="Y24" s="128">
        <v>102.9011980873583</v>
      </c>
      <c r="Z24" s="179">
        <v>109.87092539925618</v>
      </c>
      <c r="AA24" s="129">
        <v>71.92513368983958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15"/>
      <c r="D25" s="97">
        <v>487</v>
      </c>
      <c r="E25" s="116"/>
      <c r="F25" s="117">
        <v>95.49019607843138</v>
      </c>
      <c r="G25" s="98"/>
      <c r="H25" s="99">
        <v>74.80798771121351</v>
      </c>
      <c r="I25" s="133"/>
      <c r="J25" s="134">
        <v>1741</v>
      </c>
      <c r="K25" s="135"/>
      <c r="L25" s="99">
        <v>79.49771689497717</v>
      </c>
      <c r="N25" s="41" t="s">
        <v>31</v>
      </c>
      <c r="O25" s="42" t="s">
        <v>32</v>
      </c>
      <c r="P25" s="115"/>
      <c r="Q25" s="161">
        <v>506</v>
      </c>
      <c r="R25" s="98"/>
      <c r="S25" s="117">
        <v>79.81072555205047</v>
      </c>
      <c r="T25" s="98"/>
      <c r="U25" s="99">
        <v>65.71428571428571</v>
      </c>
      <c r="V25" s="162"/>
      <c r="W25" s="134">
        <v>1891</v>
      </c>
      <c r="X25" s="163"/>
      <c r="Y25" s="98"/>
      <c r="Z25" s="164">
        <v>77.75493421052632</v>
      </c>
      <c r="AA25" s="99"/>
    </row>
    <row r="26" spans="1:27" ht="19.5" customHeight="1">
      <c r="A26" s="48">
        <v>5</v>
      </c>
      <c r="B26" s="50" t="s">
        <v>33</v>
      </c>
      <c r="C26" s="51">
        <v>12494</v>
      </c>
      <c r="D26" s="47">
        <v>487</v>
      </c>
      <c r="E26" s="103">
        <v>90.15730985712223</v>
      </c>
      <c r="F26" s="138">
        <v>95.49019607843138</v>
      </c>
      <c r="G26" s="139">
        <v>66.08484079128318</v>
      </c>
      <c r="H26" s="104">
        <v>74.80798771121351</v>
      </c>
      <c r="I26" s="140">
        <v>43374</v>
      </c>
      <c r="J26" s="141">
        <v>1741</v>
      </c>
      <c r="K26" s="142">
        <v>70.89455876824505</v>
      </c>
      <c r="L26" s="104">
        <v>79.49771689497717</v>
      </c>
      <c r="N26" s="48">
        <v>5</v>
      </c>
      <c r="O26" s="50" t="s">
        <v>33</v>
      </c>
      <c r="P26" s="51">
        <v>14340</v>
      </c>
      <c r="Q26" s="170">
        <v>506</v>
      </c>
      <c r="R26" s="139">
        <v>83.0485897955638</v>
      </c>
      <c r="S26" s="138">
        <v>79.81072555205047</v>
      </c>
      <c r="T26" s="139">
        <v>67.5173030745327</v>
      </c>
      <c r="U26" s="104">
        <v>65.71428571428571</v>
      </c>
      <c r="V26" s="180">
        <v>48842</v>
      </c>
      <c r="W26" s="172">
        <v>1891</v>
      </c>
      <c r="X26" s="181">
        <v>45434</v>
      </c>
      <c r="Y26" s="139">
        <v>78.52411575562701</v>
      </c>
      <c r="Z26" s="182">
        <v>77.75493421052632</v>
      </c>
      <c r="AA26" s="104">
        <v>109.49798761236835</v>
      </c>
    </row>
    <row r="27" spans="1:27" s="36" customFormat="1" ht="19.5" customHeight="1">
      <c r="A27" s="39" t="s">
        <v>34</v>
      </c>
      <c r="B27" s="40" t="s">
        <v>35</v>
      </c>
      <c r="C27" s="143"/>
      <c r="D27" s="100">
        <v>10249</v>
      </c>
      <c r="E27" s="144"/>
      <c r="F27" s="145">
        <v>96.72517931294828</v>
      </c>
      <c r="G27" s="146"/>
      <c r="H27" s="147">
        <v>122.37611940298507</v>
      </c>
      <c r="I27" s="148"/>
      <c r="J27" s="149">
        <v>39172</v>
      </c>
      <c r="K27" s="150"/>
      <c r="L27" s="147">
        <v>136.89802194729853</v>
      </c>
      <c r="N27" s="39" t="s">
        <v>34</v>
      </c>
      <c r="O27" s="40" t="s">
        <v>35</v>
      </c>
      <c r="P27" s="143"/>
      <c r="Q27" s="183">
        <v>8619</v>
      </c>
      <c r="R27" s="146"/>
      <c r="S27" s="145">
        <v>55.62080536912752</v>
      </c>
      <c r="T27" s="146"/>
      <c r="U27" s="147">
        <v>136.5277997782354</v>
      </c>
      <c r="V27" s="184"/>
      <c r="W27" s="149">
        <v>42989</v>
      </c>
      <c r="X27" s="174"/>
      <c r="Y27" s="146"/>
      <c r="Z27" s="175">
        <v>142.31469526930843</v>
      </c>
      <c r="AA27" s="147"/>
    </row>
    <row r="28" spans="1:27" ht="19.5" customHeight="1">
      <c r="A28" s="43">
        <v>6</v>
      </c>
      <c r="B28" s="44" t="s">
        <v>36</v>
      </c>
      <c r="C28" s="45">
        <v>61119</v>
      </c>
      <c r="D28" s="46">
        <v>1193</v>
      </c>
      <c r="E28" s="119">
        <v>91.63955318989429</v>
      </c>
      <c r="F28" s="120">
        <v>87.785136129507</v>
      </c>
      <c r="G28" s="121">
        <v>98.72712294247823</v>
      </c>
      <c r="H28" s="122">
        <v>112.86660359508042</v>
      </c>
      <c r="I28" s="123">
        <v>255943</v>
      </c>
      <c r="J28" s="125">
        <v>4949</v>
      </c>
      <c r="K28" s="124">
        <v>101.11128669063326</v>
      </c>
      <c r="L28" s="122">
        <v>115.49591598599767</v>
      </c>
      <c r="N28" s="43">
        <v>6</v>
      </c>
      <c r="O28" s="44" t="s">
        <v>36</v>
      </c>
      <c r="P28" s="45">
        <v>66609</v>
      </c>
      <c r="Q28" s="165">
        <v>2142</v>
      </c>
      <c r="R28" s="121">
        <v>88.97928104837094</v>
      </c>
      <c r="S28" s="120">
        <v>91.73447537473233</v>
      </c>
      <c r="T28" s="121">
        <v>103.23615567024689</v>
      </c>
      <c r="U28" s="122">
        <v>103.52827452875785</v>
      </c>
      <c r="V28" s="166">
        <v>271592</v>
      </c>
      <c r="W28" s="167">
        <v>8477</v>
      </c>
      <c r="X28" s="169">
        <v>78290</v>
      </c>
      <c r="Y28" s="121">
        <v>108.1303175923972</v>
      </c>
      <c r="Z28" s="168">
        <v>132.37039350405996</v>
      </c>
      <c r="AA28" s="122">
        <v>76.99267345232826</v>
      </c>
    </row>
    <row r="29" spans="1:28" ht="19.5" customHeight="1">
      <c r="A29" s="43">
        <v>7</v>
      </c>
      <c r="B29" s="44" t="s">
        <v>37</v>
      </c>
      <c r="C29" s="45">
        <v>1570</v>
      </c>
      <c r="D29" s="46">
        <v>6409</v>
      </c>
      <c r="E29" s="119">
        <v>95.67336989640464</v>
      </c>
      <c r="F29" s="120">
        <v>102.85668432033381</v>
      </c>
      <c r="G29" s="121">
        <v>145.37037037037035</v>
      </c>
      <c r="H29" s="122">
        <v>139.29580525972617</v>
      </c>
      <c r="I29" s="123">
        <v>5928</v>
      </c>
      <c r="J29" s="125">
        <v>23098</v>
      </c>
      <c r="K29" s="124">
        <v>148.72052182639237</v>
      </c>
      <c r="L29" s="122">
        <v>150.8884243532793</v>
      </c>
      <c r="N29" s="43">
        <v>7</v>
      </c>
      <c r="O29" s="44" t="s">
        <v>37</v>
      </c>
      <c r="P29" s="45">
        <v>1424</v>
      </c>
      <c r="Q29" s="165">
        <v>5693</v>
      </c>
      <c r="R29" s="121">
        <v>74.94736842105263</v>
      </c>
      <c r="S29" s="120">
        <v>75.77532277385865</v>
      </c>
      <c r="T29" s="121">
        <v>175.15375153751535</v>
      </c>
      <c r="U29" s="122">
        <v>190.84813945692258</v>
      </c>
      <c r="V29" s="166">
        <v>6359</v>
      </c>
      <c r="W29" s="167">
        <v>24277</v>
      </c>
      <c r="X29" s="169">
        <v>895</v>
      </c>
      <c r="Y29" s="121">
        <v>142.93099572937737</v>
      </c>
      <c r="Z29" s="168">
        <v>149.0392289274971</v>
      </c>
      <c r="AA29" s="122">
        <v>60.636856368563684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1265</v>
      </c>
      <c r="D30" s="46">
        <v>670</v>
      </c>
      <c r="E30" s="119">
        <v>73.67501456027955</v>
      </c>
      <c r="F30" s="120">
        <v>82.30958230958231</v>
      </c>
      <c r="G30" s="121">
        <v>80.26649746192894</v>
      </c>
      <c r="H30" s="122">
        <v>93.05555555555556</v>
      </c>
      <c r="I30" s="123">
        <v>5698</v>
      </c>
      <c r="J30" s="125">
        <v>2826</v>
      </c>
      <c r="K30" s="124">
        <v>104.37809122549918</v>
      </c>
      <c r="L30" s="122">
        <v>108.44205679201842</v>
      </c>
      <c r="N30" s="43">
        <v>8</v>
      </c>
      <c r="O30" s="44" t="s">
        <v>38</v>
      </c>
      <c r="P30" s="45">
        <v>432</v>
      </c>
      <c r="Q30" s="165">
        <v>197</v>
      </c>
      <c r="R30" s="121">
        <v>11.507725093233883</v>
      </c>
      <c r="S30" s="120">
        <v>9.605070697220867</v>
      </c>
      <c r="T30" s="121">
        <v>57.37051792828685</v>
      </c>
      <c r="U30" s="122">
        <v>56.12535612535613</v>
      </c>
      <c r="V30" s="166">
        <v>5648</v>
      </c>
      <c r="W30" s="167">
        <v>2700</v>
      </c>
      <c r="X30" s="169">
        <v>4042</v>
      </c>
      <c r="Y30" s="121">
        <v>124.76253589573668</v>
      </c>
      <c r="Z30" s="168">
        <v>122.17194570135746</v>
      </c>
      <c r="AA30" s="122">
        <v>97.91666666666666</v>
      </c>
    </row>
    <row r="31" spans="1:27" ht="19.5" customHeight="1">
      <c r="A31" s="43">
        <v>9</v>
      </c>
      <c r="B31" s="50" t="s">
        <v>39</v>
      </c>
      <c r="C31" s="51">
        <v>1915</v>
      </c>
      <c r="D31" s="47">
        <v>1977</v>
      </c>
      <c r="E31" s="103">
        <v>92.28915662650603</v>
      </c>
      <c r="F31" s="138">
        <v>90.19160583941606</v>
      </c>
      <c r="G31" s="139">
        <v>98.55892949047865</v>
      </c>
      <c r="H31" s="104">
        <v>98.99849774661993</v>
      </c>
      <c r="I31" s="140">
        <v>7900</v>
      </c>
      <c r="J31" s="141">
        <v>8299</v>
      </c>
      <c r="K31" s="142">
        <v>123.9021329987453</v>
      </c>
      <c r="L31" s="104">
        <v>129.36866718628215</v>
      </c>
      <c r="N31" s="43">
        <v>9</v>
      </c>
      <c r="O31" s="50" t="s">
        <v>39</v>
      </c>
      <c r="P31" s="51">
        <v>681</v>
      </c>
      <c r="Q31" s="170">
        <v>587</v>
      </c>
      <c r="R31" s="139">
        <v>20.029411764705884</v>
      </c>
      <c r="S31" s="138">
        <v>16.319154851264944</v>
      </c>
      <c r="T31" s="139">
        <v>73.7012987012987</v>
      </c>
      <c r="U31" s="104">
        <v>64.50549450549451</v>
      </c>
      <c r="V31" s="180">
        <v>7242</v>
      </c>
      <c r="W31" s="172">
        <v>7535</v>
      </c>
      <c r="X31" s="181">
        <v>3882</v>
      </c>
      <c r="Y31" s="139">
        <v>134.70982142857144</v>
      </c>
      <c r="Z31" s="182">
        <v>142.06259426847663</v>
      </c>
      <c r="AA31" s="104">
        <v>102.50858199102193</v>
      </c>
    </row>
    <row r="32" spans="1:27" s="36" customFormat="1" ht="19.5" customHeight="1">
      <c r="A32" s="41" t="s">
        <v>55</v>
      </c>
      <c r="B32" s="40" t="s">
        <v>40</v>
      </c>
      <c r="C32" s="143"/>
      <c r="D32" s="100">
        <v>475</v>
      </c>
      <c r="E32" s="144"/>
      <c r="F32" s="145">
        <v>81.1965811965812</v>
      </c>
      <c r="G32" s="146"/>
      <c r="H32" s="147">
        <v>111.24121779859486</v>
      </c>
      <c r="I32" s="148"/>
      <c r="J32" s="149">
        <v>2027</v>
      </c>
      <c r="K32" s="150"/>
      <c r="L32" s="147">
        <v>167.93703396851697</v>
      </c>
      <c r="M32" s="101"/>
      <c r="N32" s="41" t="s">
        <v>55</v>
      </c>
      <c r="O32" s="40" t="s">
        <v>40</v>
      </c>
      <c r="P32" s="143"/>
      <c r="Q32" s="183">
        <v>101</v>
      </c>
      <c r="R32" s="146"/>
      <c r="S32" s="145">
        <v>7.437407952871871</v>
      </c>
      <c r="T32" s="146"/>
      <c r="U32" s="147">
        <v>22.149122807017545</v>
      </c>
      <c r="V32" s="184"/>
      <c r="W32" s="149">
        <v>2180</v>
      </c>
      <c r="X32" s="185"/>
      <c r="Y32" s="146"/>
      <c r="Z32" s="175">
        <v>109</v>
      </c>
      <c r="AA32" s="147"/>
    </row>
    <row r="33" spans="1:27" ht="19.5" customHeight="1">
      <c r="A33" s="48">
        <v>10</v>
      </c>
      <c r="B33" s="50" t="s">
        <v>41</v>
      </c>
      <c r="C33" s="51">
        <v>1607</v>
      </c>
      <c r="D33" s="47">
        <v>475</v>
      </c>
      <c r="E33" s="103">
        <v>100.8155583437892</v>
      </c>
      <c r="F33" s="138">
        <v>81.1965811965812</v>
      </c>
      <c r="G33" s="139">
        <v>90.7909604519774</v>
      </c>
      <c r="H33" s="104">
        <v>111.24121779859486</v>
      </c>
      <c r="I33" s="140">
        <v>6251</v>
      </c>
      <c r="J33" s="141">
        <v>2027</v>
      </c>
      <c r="K33" s="142">
        <v>109.09249563699827</v>
      </c>
      <c r="L33" s="104">
        <v>167.93703396851697</v>
      </c>
      <c r="N33" s="48">
        <v>10</v>
      </c>
      <c r="O33" s="50" t="s">
        <v>41</v>
      </c>
      <c r="P33" s="51">
        <v>630</v>
      </c>
      <c r="Q33" s="170">
        <v>101</v>
      </c>
      <c r="R33" s="139">
        <v>19.774011299435028</v>
      </c>
      <c r="S33" s="138">
        <v>7.437407952871871</v>
      </c>
      <c r="T33" s="139">
        <v>34.1833966359197</v>
      </c>
      <c r="U33" s="104">
        <v>22.149122807017545</v>
      </c>
      <c r="V33" s="180">
        <v>7030</v>
      </c>
      <c r="W33" s="172">
        <v>2180</v>
      </c>
      <c r="X33" s="181">
        <v>9054</v>
      </c>
      <c r="Y33" s="139">
        <v>83.24452338661929</v>
      </c>
      <c r="Z33" s="182">
        <v>109</v>
      </c>
      <c r="AA33" s="104">
        <v>68.28054298642535</v>
      </c>
    </row>
    <row r="34" spans="1:27" ht="19.5" customHeight="1" hidden="1">
      <c r="A34" s="43">
        <v>11</v>
      </c>
      <c r="B34" s="191" t="s">
        <v>56</v>
      </c>
      <c r="C34" s="75">
        <v>0</v>
      </c>
      <c r="D34" s="192">
        <v>0</v>
      </c>
      <c r="E34" s="193" t="s">
        <v>57</v>
      </c>
      <c r="F34" s="194" t="s">
        <v>57</v>
      </c>
      <c r="G34" s="195" t="s">
        <v>57</v>
      </c>
      <c r="H34" s="196" t="s">
        <v>57</v>
      </c>
      <c r="I34" s="197"/>
      <c r="J34" s="198"/>
      <c r="K34" s="199"/>
      <c r="L34" s="196"/>
      <c r="N34" s="43">
        <v>11</v>
      </c>
      <c r="O34" s="191" t="s">
        <v>56</v>
      </c>
      <c r="P34" s="75"/>
      <c r="Q34" s="200"/>
      <c r="R34" s="195"/>
      <c r="S34" s="194"/>
      <c r="T34" s="195"/>
      <c r="U34" s="196"/>
      <c r="V34" s="201"/>
      <c r="W34" s="202"/>
      <c r="X34" s="203"/>
      <c r="Y34" s="195"/>
      <c r="Z34" s="204"/>
      <c r="AA34" s="196"/>
    </row>
    <row r="35" spans="1:27" s="36" customFormat="1" ht="19.5" customHeight="1" hidden="1">
      <c r="A35" s="52" t="s">
        <v>54</v>
      </c>
      <c r="B35" s="53" t="s">
        <v>42</v>
      </c>
      <c r="C35" s="151">
        <v>0</v>
      </c>
      <c r="D35" s="54">
        <v>0</v>
      </c>
      <c r="E35" s="152">
        <v>0</v>
      </c>
      <c r="F35" s="153">
        <v>0</v>
      </c>
      <c r="G35" s="154">
        <v>0</v>
      </c>
      <c r="H35" s="55">
        <v>0</v>
      </c>
      <c r="I35" s="155"/>
      <c r="J35" s="156"/>
      <c r="K35" s="157"/>
      <c r="L35" s="55"/>
      <c r="N35" s="52" t="s">
        <v>54</v>
      </c>
      <c r="O35" s="53" t="s">
        <v>42</v>
      </c>
      <c r="P35" s="151"/>
      <c r="Q35" s="186"/>
      <c r="R35" s="154"/>
      <c r="S35" s="153"/>
      <c r="T35" s="154"/>
      <c r="U35" s="55"/>
      <c r="V35" s="187"/>
      <c r="W35" s="188"/>
      <c r="X35" s="189"/>
      <c r="Y35" s="154"/>
      <c r="Z35" s="190"/>
      <c r="AA35" s="55"/>
    </row>
    <row r="36" spans="1:15" s="60" customFormat="1" ht="7.5" customHeight="1">
      <c r="A36" s="56"/>
      <c r="B36" s="57"/>
      <c r="N36" s="56"/>
      <c r="O36" s="57"/>
    </row>
    <row r="37" spans="1:27" s="60" customFormat="1" ht="12" customHeight="1">
      <c r="A37" s="63"/>
      <c r="E37" s="64"/>
      <c r="F37" s="58"/>
      <c r="G37" s="58"/>
      <c r="H37" s="58"/>
      <c r="I37" s="59"/>
      <c r="J37" s="59"/>
      <c r="K37" s="58"/>
      <c r="L37" s="58"/>
      <c r="N37" s="63"/>
      <c r="S37" s="61"/>
      <c r="T37" s="61"/>
      <c r="U37" s="61"/>
      <c r="V37" s="62"/>
      <c r="W37" s="62"/>
      <c r="X37" s="62"/>
      <c r="Y37" s="65"/>
      <c r="Z37" s="65"/>
      <c r="AA37" s="65"/>
    </row>
    <row r="38" spans="1:27" s="60" customFormat="1" ht="12" customHeight="1">
      <c r="A38" s="63"/>
      <c r="C38" s="64"/>
      <c r="D38" s="64"/>
      <c r="E38" s="64"/>
      <c r="F38" s="64"/>
      <c r="G38" s="64"/>
      <c r="H38" s="64"/>
      <c r="I38" s="64"/>
      <c r="J38" s="59"/>
      <c r="K38" s="58"/>
      <c r="L38" s="58"/>
      <c r="N38" s="63"/>
      <c r="W38" s="62"/>
      <c r="X38" s="62"/>
      <c r="Y38" s="65"/>
      <c r="Z38" s="65"/>
      <c r="AA38" s="65"/>
    </row>
    <row r="39" spans="1:27" s="60" customFormat="1" ht="12" customHeight="1">
      <c r="A39" s="63"/>
      <c r="C39" s="64"/>
      <c r="D39" s="64"/>
      <c r="E39" s="64"/>
      <c r="F39" s="64"/>
      <c r="G39" s="64"/>
      <c r="H39" s="58"/>
      <c r="I39" s="59"/>
      <c r="J39" s="59"/>
      <c r="K39" s="58"/>
      <c r="L39" s="58"/>
      <c r="N39" s="301"/>
      <c r="O39" s="301"/>
      <c r="P39" s="301"/>
      <c r="Q39" s="301"/>
      <c r="R39" s="301"/>
      <c r="S39" s="301"/>
      <c r="T39" s="301"/>
      <c r="U39" s="301"/>
      <c r="V39" s="62"/>
      <c r="W39" s="62"/>
      <c r="X39" s="62"/>
      <c r="Y39" s="65"/>
      <c r="Z39" s="65"/>
      <c r="AA39" s="65"/>
    </row>
    <row r="40" spans="2:27" ht="12" customHeight="1">
      <c r="B40" s="66"/>
      <c r="C40" s="67"/>
      <c r="D40" s="67"/>
      <c r="E40" s="67"/>
      <c r="F40" s="67"/>
      <c r="G40" s="67"/>
      <c r="H40" s="67"/>
      <c r="I40" s="289" t="s">
        <v>43</v>
      </c>
      <c r="J40" s="265"/>
      <c r="K40" s="265"/>
      <c r="L40" s="265"/>
      <c r="S40" s="29"/>
      <c r="T40" s="29"/>
      <c r="U40" s="29"/>
      <c r="V40" s="68"/>
      <c r="W40" s="68"/>
      <c r="X40" s="289" t="s">
        <v>43</v>
      </c>
      <c r="Y40" s="289"/>
      <c r="Z40" s="289"/>
      <c r="AA40" s="289"/>
    </row>
    <row r="41" spans="1:27" s="36" customFormat="1" ht="27.75" customHeight="1">
      <c r="A41" s="290" t="s">
        <v>62</v>
      </c>
      <c r="B41" s="302"/>
      <c r="C41" s="86"/>
      <c r="D41" s="208">
        <f>SUM(D42:D48)</f>
        <v>1596</v>
      </c>
      <c r="E41" s="209"/>
      <c r="F41" s="55">
        <v>86.7</v>
      </c>
      <c r="G41" s="87"/>
      <c r="H41" s="218">
        <v>102.5</v>
      </c>
      <c r="I41" s="82"/>
      <c r="J41" s="258">
        <f>SUM(J42:J48)</f>
        <v>6467</v>
      </c>
      <c r="K41" s="69"/>
      <c r="L41" s="55">
        <v>112.1</v>
      </c>
      <c r="N41" s="290" t="s">
        <v>62</v>
      </c>
      <c r="O41" s="291"/>
      <c r="P41" s="219"/>
      <c r="Q41" s="220">
        <f>SUM(Q42:Q48)</f>
        <v>1411</v>
      </c>
      <c r="R41" s="232"/>
      <c r="S41" s="233">
        <v>42.9</v>
      </c>
      <c r="T41" s="234"/>
      <c r="U41" s="233">
        <v>88</v>
      </c>
      <c r="V41" s="221"/>
      <c r="W41" s="220">
        <f>SUM(W42:W48)</f>
        <v>7867</v>
      </c>
      <c r="X41" s="222"/>
      <c r="Y41" s="241"/>
      <c r="Z41" s="232">
        <v>122.1</v>
      </c>
      <c r="AA41" s="242"/>
    </row>
    <row r="42" spans="1:27" ht="19.5" customHeight="1">
      <c r="A42" s="70" t="s">
        <v>44</v>
      </c>
      <c r="B42" s="71" t="s">
        <v>45</v>
      </c>
      <c r="C42" s="85">
        <v>280</v>
      </c>
      <c r="D42" s="93">
        <v>536</v>
      </c>
      <c r="E42" s="216">
        <v>85.62691131498471</v>
      </c>
      <c r="F42" s="217">
        <v>81.089258698941</v>
      </c>
      <c r="G42" s="216">
        <v>86.15384615384616</v>
      </c>
      <c r="H42" s="89">
        <v>101.7</v>
      </c>
      <c r="I42" s="75">
        <v>1191</v>
      </c>
      <c r="J42" s="72">
        <v>2391</v>
      </c>
      <c r="K42" s="212">
        <v>120.91370558375635</v>
      </c>
      <c r="L42" s="95">
        <v>123.05712815234175</v>
      </c>
      <c r="N42" s="70" t="s">
        <v>44</v>
      </c>
      <c r="O42" s="71" t="s">
        <v>46</v>
      </c>
      <c r="P42" s="223">
        <v>283</v>
      </c>
      <c r="Q42" s="224">
        <v>676</v>
      </c>
      <c r="R42" s="235">
        <v>47.403685092127304</v>
      </c>
      <c r="S42" s="236">
        <v>46.08043626448534</v>
      </c>
      <c r="T42" s="235">
        <v>86.28048780487805</v>
      </c>
      <c r="U42" s="236">
        <v>85.78680203045685</v>
      </c>
      <c r="V42" s="225">
        <v>1460</v>
      </c>
      <c r="W42" s="224">
        <v>3311</v>
      </c>
      <c r="X42" s="226">
        <v>966</v>
      </c>
      <c r="Y42" s="243">
        <v>123.10286677908938</v>
      </c>
      <c r="Z42" s="235">
        <v>122.49352571217166</v>
      </c>
      <c r="AA42" s="236">
        <v>124.96765847347994</v>
      </c>
    </row>
    <row r="43" spans="1:27" ht="19.5" customHeight="1">
      <c r="A43" s="73" t="s">
        <v>44</v>
      </c>
      <c r="B43" s="74" t="s">
        <v>47</v>
      </c>
      <c r="C43" s="84">
        <v>145</v>
      </c>
      <c r="D43" s="94">
        <v>45</v>
      </c>
      <c r="E43" s="213">
        <v>439.3939393939394</v>
      </c>
      <c r="F43" s="210">
        <v>375</v>
      </c>
      <c r="G43" s="213">
        <v>78.37837837837837</v>
      </c>
      <c r="H43" s="90">
        <v>82.1</v>
      </c>
      <c r="I43" s="45">
        <v>363</v>
      </c>
      <c r="J43" s="259">
        <v>112</v>
      </c>
      <c r="K43" s="213">
        <v>88.53658536585367</v>
      </c>
      <c r="L43" s="91">
        <v>93.1</v>
      </c>
      <c r="N43" s="73" t="s">
        <v>44</v>
      </c>
      <c r="O43" s="74" t="s">
        <v>47</v>
      </c>
      <c r="P43" s="205">
        <v>23</v>
      </c>
      <c r="Q43" s="227">
        <v>7</v>
      </c>
      <c r="R43" s="237">
        <v>25.84269662921348</v>
      </c>
      <c r="S43" s="238">
        <v>24.999999999999996</v>
      </c>
      <c r="T43" s="237">
        <v>127.77777777777779</v>
      </c>
      <c r="U43" s="238">
        <v>123.2</v>
      </c>
      <c r="V43" s="228">
        <v>248</v>
      </c>
      <c r="W43" s="227">
        <v>81</v>
      </c>
      <c r="X43" s="229">
        <v>524</v>
      </c>
      <c r="Y43" s="244">
        <v>221.42857142857142</v>
      </c>
      <c r="Z43" s="237">
        <v>232.8</v>
      </c>
      <c r="AA43" s="238">
        <v>62.158956109134046</v>
      </c>
    </row>
    <row r="44" spans="1:27" ht="19.5" customHeight="1">
      <c r="A44" s="76" t="s">
        <v>44</v>
      </c>
      <c r="B44" s="44" t="s">
        <v>48</v>
      </c>
      <c r="C44" s="84">
        <v>48</v>
      </c>
      <c r="D44" s="94">
        <v>17</v>
      </c>
      <c r="E44" s="213">
        <v>192</v>
      </c>
      <c r="F44" s="210">
        <v>170</v>
      </c>
      <c r="G44" s="213">
        <v>52.17391304347826</v>
      </c>
      <c r="H44" s="90">
        <v>41.9</v>
      </c>
      <c r="I44" s="45">
        <v>170</v>
      </c>
      <c r="J44" s="259">
        <v>70</v>
      </c>
      <c r="K44" s="213">
        <v>79.81220657276995</v>
      </c>
      <c r="L44" s="91">
        <v>77.5</v>
      </c>
      <c r="N44" s="76" t="s">
        <v>44</v>
      </c>
      <c r="O44" s="44" t="s">
        <v>48</v>
      </c>
      <c r="P44" s="205">
        <v>15</v>
      </c>
      <c r="Q44" s="227">
        <v>7</v>
      </c>
      <c r="R44" s="237">
        <v>36.58536585365854</v>
      </c>
      <c r="S44" s="238">
        <v>36.8421052631579</v>
      </c>
      <c r="T44" s="237">
        <v>107.14285714285714</v>
      </c>
      <c r="U44" s="238">
        <v>113.6</v>
      </c>
      <c r="V44" s="228">
        <v>128</v>
      </c>
      <c r="W44" s="227">
        <v>61</v>
      </c>
      <c r="X44" s="229">
        <v>214</v>
      </c>
      <c r="Y44" s="244">
        <v>104.0650406504065</v>
      </c>
      <c r="Z44" s="237">
        <v>109.6</v>
      </c>
      <c r="AA44" s="238">
        <v>47.136563876651984</v>
      </c>
    </row>
    <row r="45" spans="1:27" ht="19.5" customHeight="1">
      <c r="A45" s="76" t="s">
        <v>44</v>
      </c>
      <c r="B45" s="44" t="s">
        <v>49</v>
      </c>
      <c r="C45" s="45">
        <v>1711</v>
      </c>
      <c r="D45" s="94">
        <v>123</v>
      </c>
      <c r="E45" s="213">
        <v>97.105561861521</v>
      </c>
      <c r="F45" s="210">
        <v>83.6734693877551</v>
      </c>
      <c r="G45" s="213">
        <v>123.00503235082674</v>
      </c>
      <c r="H45" s="90">
        <v>107.6</v>
      </c>
      <c r="I45" s="45">
        <v>6003</v>
      </c>
      <c r="J45" s="77">
        <v>472</v>
      </c>
      <c r="K45" s="213">
        <v>133.45931525122276</v>
      </c>
      <c r="L45" s="91">
        <v>118.1</v>
      </c>
      <c r="N45" s="76" t="s">
        <v>44</v>
      </c>
      <c r="O45" s="44" t="s">
        <v>49</v>
      </c>
      <c r="P45" s="205">
        <v>1722</v>
      </c>
      <c r="Q45" s="227">
        <v>133</v>
      </c>
      <c r="R45" s="237">
        <v>104.11124546553809</v>
      </c>
      <c r="S45" s="238">
        <v>100</v>
      </c>
      <c r="T45" s="237">
        <v>121.61016949152543</v>
      </c>
      <c r="U45" s="238">
        <v>109.2</v>
      </c>
      <c r="V45" s="228">
        <v>5966</v>
      </c>
      <c r="W45" s="227">
        <v>479</v>
      </c>
      <c r="X45" s="229">
        <v>1372</v>
      </c>
      <c r="Y45" s="244">
        <v>135.9617137648131</v>
      </c>
      <c r="Z45" s="237">
        <v>117.359413202934</v>
      </c>
      <c r="AA45" s="238">
        <v>92.32839838492598</v>
      </c>
    </row>
    <row r="46" spans="1:27" ht="19.5" customHeight="1">
      <c r="A46" s="76" t="s">
        <v>44</v>
      </c>
      <c r="B46" s="44" t="s">
        <v>60</v>
      </c>
      <c r="C46" s="246">
        <v>97</v>
      </c>
      <c r="D46" s="253">
        <v>273</v>
      </c>
      <c r="E46" s="254">
        <v>66</v>
      </c>
      <c r="F46" s="255">
        <v>66.1</v>
      </c>
      <c r="G46" s="254">
        <v>106.6</v>
      </c>
      <c r="H46" s="120">
        <v>108.1</v>
      </c>
      <c r="I46" s="256">
        <v>465</v>
      </c>
      <c r="J46" s="257">
        <v>1268</v>
      </c>
      <c r="K46" s="254">
        <v>114.5</v>
      </c>
      <c r="L46" s="122">
        <v>114</v>
      </c>
      <c r="N46" s="76" t="s">
        <v>44</v>
      </c>
      <c r="O46" s="44" t="s">
        <v>60</v>
      </c>
      <c r="P46" s="246">
        <v>71</v>
      </c>
      <c r="Q46" s="247">
        <v>205</v>
      </c>
      <c r="R46" s="248">
        <v>29.7</v>
      </c>
      <c r="S46" s="249">
        <v>29.2</v>
      </c>
      <c r="T46" s="248">
        <v>78.9</v>
      </c>
      <c r="U46" s="249">
        <v>79.4</v>
      </c>
      <c r="V46" s="250">
        <v>558</v>
      </c>
      <c r="W46" s="247">
        <v>1586</v>
      </c>
      <c r="X46" s="251">
        <v>86</v>
      </c>
      <c r="Y46" s="252">
        <v>127.7</v>
      </c>
      <c r="Z46" s="248">
        <v>127</v>
      </c>
      <c r="AA46" s="249">
        <v>71.1</v>
      </c>
    </row>
    <row r="47" spans="1:27" ht="19.5" customHeight="1">
      <c r="A47" s="76" t="s">
        <v>44</v>
      </c>
      <c r="B47" s="44" t="s">
        <v>50</v>
      </c>
      <c r="C47" s="205">
        <v>1366</v>
      </c>
      <c r="D47" s="94">
        <v>262</v>
      </c>
      <c r="E47" s="213">
        <v>103.40651021953065</v>
      </c>
      <c r="F47" s="210">
        <v>102.74509803921569</v>
      </c>
      <c r="G47" s="213">
        <v>94.14197105444521</v>
      </c>
      <c r="H47" s="90">
        <v>94.7</v>
      </c>
      <c r="I47" s="45">
        <v>4259</v>
      </c>
      <c r="J47" s="77">
        <v>835</v>
      </c>
      <c r="K47" s="213">
        <v>90.00422654268809</v>
      </c>
      <c r="L47" s="91">
        <v>90.16216216216216</v>
      </c>
      <c r="N47" s="76" t="s">
        <v>44</v>
      </c>
      <c r="O47" s="44" t="s">
        <v>50</v>
      </c>
      <c r="P47" s="205">
        <v>146</v>
      </c>
      <c r="Q47" s="227">
        <v>28</v>
      </c>
      <c r="R47" s="237">
        <v>6.959008579599619</v>
      </c>
      <c r="S47" s="238">
        <v>6.572769953051644</v>
      </c>
      <c r="T47" s="237">
        <v>44.64831804281346</v>
      </c>
      <c r="U47" s="238">
        <v>44.1</v>
      </c>
      <c r="V47" s="228">
        <v>3826</v>
      </c>
      <c r="W47" s="227">
        <v>760</v>
      </c>
      <c r="X47" s="229">
        <v>2612</v>
      </c>
      <c r="Y47" s="244">
        <v>131.02739726027397</v>
      </c>
      <c r="Z47" s="237">
        <v>132.1</v>
      </c>
      <c r="AA47" s="238">
        <v>69.1371095817893</v>
      </c>
    </row>
    <row r="48" spans="1:27" ht="19.5" customHeight="1">
      <c r="A48" s="78" t="s">
        <v>44</v>
      </c>
      <c r="B48" s="50" t="s">
        <v>51</v>
      </c>
      <c r="C48" s="206">
        <v>1187</v>
      </c>
      <c r="D48" s="207">
        <v>340</v>
      </c>
      <c r="E48" s="214">
        <v>88.05637982195846</v>
      </c>
      <c r="F48" s="211">
        <v>99.12536443148687</v>
      </c>
      <c r="G48" s="214">
        <v>114.90803484995159</v>
      </c>
      <c r="H48" s="138">
        <v>117.8</v>
      </c>
      <c r="I48" s="51">
        <v>4611</v>
      </c>
      <c r="J48" s="79">
        <v>1319</v>
      </c>
      <c r="K48" s="215">
        <v>105.53902494850081</v>
      </c>
      <c r="L48" s="92">
        <v>112.2</v>
      </c>
      <c r="N48" s="78" t="s">
        <v>44</v>
      </c>
      <c r="O48" s="50" t="s">
        <v>51</v>
      </c>
      <c r="P48" s="206">
        <v>1226</v>
      </c>
      <c r="Q48" s="207">
        <v>355</v>
      </c>
      <c r="R48" s="239">
        <v>72.20259128386337</v>
      </c>
      <c r="S48" s="240">
        <v>68.66537717601547</v>
      </c>
      <c r="T48" s="239">
        <v>104.51832907075874</v>
      </c>
      <c r="U48" s="240">
        <v>98.8</v>
      </c>
      <c r="V48" s="230">
        <v>5331</v>
      </c>
      <c r="W48" s="207">
        <v>1589</v>
      </c>
      <c r="X48" s="231">
        <v>1716</v>
      </c>
      <c r="Y48" s="245">
        <v>107.93682931767565</v>
      </c>
      <c r="Z48" s="239">
        <v>112.3</v>
      </c>
      <c r="AA48" s="240">
        <v>97.11375212224108</v>
      </c>
    </row>
    <row r="49" spans="1:27" ht="7.5" customHeight="1">
      <c r="A49" s="28"/>
      <c r="B49" s="29"/>
      <c r="C49" s="68"/>
      <c r="D49" s="29"/>
      <c r="E49" s="29"/>
      <c r="F49" s="29"/>
      <c r="G49" s="29"/>
      <c r="H49" s="29"/>
      <c r="I49" s="68"/>
      <c r="J49" s="68"/>
      <c r="K49" s="29"/>
      <c r="L49" s="29"/>
      <c r="N49" s="28"/>
      <c r="O49" s="29"/>
      <c r="P49" s="68"/>
      <c r="Q49" s="29"/>
      <c r="R49" s="29"/>
      <c r="S49" s="29"/>
      <c r="T49" s="29"/>
      <c r="U49" s="29"/>
      <c r="V49" s="68"/>
      <c r="W49" s="68"/>
      <c r="X49" s="68"/>
      <c r="Y49" s="29"/>
      <c r="Z49" s="29"/>
      <c r="AA49" s="29"/>
    </row>
    <row r="50" spans="1:15" s="60" customFormat="1" ht="12.75" customHeight="1">
      <c r="A50" s="63" t="s">
        <v>52</v>
      </c>
      <c r="B50" s="60" t="s">
        <v>61</v>
      </c>
      <c r="N50" s="63" t="s">
        <v>52</v>
      </c>
      <c r="O50" s="60" t="s">
        <v>61</v>
      </c>
    </row>
    <row r="51" spans="1:15" s="60" customFormat="1" ht="12.75" customHeight="1">
      <c r="A51" s="63"/>
      <c r="B51" s="60" t="s">
        <v>58</v>
      </c>
      <c r="N51" s="63"/>
      <c r="O51" s="60" t="s">
        <v>58</v>
      </c>
    </row>
    <row r="52" spans="1:15" s="60" customFormat="1" ht="12.75" customHeight="1">
      <c r="A52" s="63"/>
      <c r="B52" s="60" t="s">
        <v>59</v>
      </c>
      <c r="N52" s="63"/>
      <c r="O52" s="60" t="s">
        <v>63</v>
      </c>
    </row>
    <row r="53" spans="2:26" s="80" customFormat="1" ht="12.75" customHeight="1">
      <c r="B53" s="60" t="s">
        <v>53</v>
      </c>
      <c r="C53" s="60"/>
      <c r="D53" s="60"/>
      <c r="E53" s="60"/>
      <c r="F53" s="60"/>
      <c r="G53" s="60"/>
      <c r="H53" s="81"/>
      <c r="I53" s="81"/>
      <c r="J53" s="81"/>
      <c r="K53" s="81"/>
      <c r="L53" s="81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2:26" s="80" customFormat="1" ht="12.75" customHeight="1">
      <c r="B54" s="60"/>
      <c r="C54" s="60"/>
      <c r="D54" s="60"/>
      <c r="E54" s="60"/>
      <c r="F54" s="60"/>
      <c r="G54" s="60"/>
      <c r="H54" s="81"/>
      <c r="I54" s="81"/>
      <c r="J54" s="81"/>
      <c r="K54" s="81"/>
      <c r="L54" s="81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15" s="60" customFormat="1" ht="12.75" customHeight="1">
      <c r="A55" s="63"/>
      <c r="N55" s="63"/>
      <c r="O55" s="81"/>
    </row>
    <row r="56" s="60" customFormat="1" ht="12" customHeight="1">
      <c r="B56" s="81"/>
    </row>
    <row r="57" spans="2:14" ht="12" customHeight="1">
      <c r="B57" s="60"/>
      <c r="D57" s="96"/>
      <c r="J57" s="83"/>
      <c r="N57" s="2"/>
    </row>
    <row r="58" spans="1:14" s="60" customFormat="1" ht="12" customHeight="1">
      <c r="A58" s="63"/>
      <c r="N58" s="63"/>
    </row>
    <row r="59" spans="4:14" ht="12" customHeight="1">
      <c r="D59" s="96"/>
      <c r="J59" s="83"/>
      <c r="N59" s="2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sheetProtection/>
  <mergeCells count="51">
    <mergeCell ref="N39:U39"/>
    <mergeCell ref="I40:L40"/>
    <mergeCell ref="X40:AA40"/>
    <mergeCell ref="A41:B41"/>
    <mergeCell ref="N41:O41"/>
    <mergeCell ref="U12:U13"/>
    <mergeCell ref="S12:S13"/>
    <mergeCell ref="T12:T13"/>
    <mergeCell ref="W12:W13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N6:O9"/>
    <mergeCell ref="P6:Q6"/>
    <mergeCell ref="R6:S6"/>
    <mergeCell ref="T6:U6"/>
    <mergeCell ref="V6:W6"/>
    <mergeCell ref="X6:X7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A1:L1"/>
    <mergeCell ref="N1:AA1"/>
    <mergeCell ref="A2:L2"/>
    <mergeCell ref="N2:AA2"/>
    <mergeCell ref="A3:B3"/>
    <mergeCell ref="N3:O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2014-06-13T06:10:52Z</cp:lastPrinted>
  <dcterms:created xsi:type="dcterms:W3CDTF">2005-03-28T06:06:43Z</dcterms:created>
  <dcterms:modified xsi:type="dcterms:W3CDTF">2014-06-13T06:42:23Z</dcterms:modified>
  <cp:category/>
  <cp:version/>
  <cp:contentType/>
  <cp:contentStatus/>
</cp:coreProperties>
</file>