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'動態統計'!$A$1:$AA$57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<sst xmlns="http://schemas.openxmlformats.org/spreadsheetml/2006/main" count="177" uniqueCount="67">
  <si>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</si>
  <si>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</si>
  <si>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</si>
  <si>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</si>
  <si>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</si>
  <si>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</si>
  <si>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</si>
  <si>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</si>
  <si>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</si>
  <si>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</si>
  <si>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</si>
  <si>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</si>
  <si>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</si>
  <si>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</si>
  <si>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</si>
  <si>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</si>
  <si>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</si>
  <si>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</si>
  <si>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</si>
  <si>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</si>
  <si>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</si>
  <si>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</si>
  <si>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</si>
  <si>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</si>
  <si>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</si>
  <si>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</si>
  <si>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</si>
  <si>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</si>
  <si>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</si>
  <si>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</si>
  <si>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</si>
  <si>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</si>
  <si>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</si>
  <si>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</si>
  <si>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</si>
  <si>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</si>
  <si>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</si>
  <si>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</si>
  <si>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</si>
  <si>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</si>
  <si>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</si>
  <si>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</si>
  <si>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</si>
  <si>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</si>
  <si>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</si>
  <si>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</si>
  <si>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</si>
  <si>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</si>
  <si>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</si>
  <si>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</si>
  <si>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</si>
  <si>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</si>
  <si>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</si>
  <si>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</si>
  <si>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>Ⅵ</t>
  </si>
  <si>
    <t>Ⅴ</t>
  </si>
  <si>
    <t>製粉機</t>
  </si>
  <si>
    <t>-</t>
  </si>
  <si>
    <t>☆印の機種は日農工会員だけのデーターを集計　</t>
  </si>
  <si>
    <t>２　月分</t>
  </si>
  <si>
    <t>１ ～ ２月分累計</t>
  </si>
  <si>
    <t>走行式防除機にはスピードスプレヤーも含まれます。</t>
  </si>
  <si>
    <t>コイン精米機</t>
  </si>
  <si>
    <t>総合計は、生産動態統計と☆印の７機種を合計</t>
  </si>
  <si>
    <t>７機種合計</t>
  </si>
  <si>
    <t>走行式防除機にはスピードスプレヤーも含まれます。</t>
  </si>
  <si>
    <t>（平成 　２６　年 　１　～　２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</si>
</sst>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3" fontId="10" fillId="0" borderId="32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9" fillId="0" borderId="39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82" fontId="11" fillId="0" borderId="40" xfId="0" applyNumberFormat="1" applyFont="1" applyBorder="1" applyAlignment="1">
      <alignment vertical="center"/>
    </xf>
    <xf numFmtId="182" fontId="11" fillId="0" borderId="28" xfId="0" applyNumberFormat="1" applyFont="1" applyBorder="1" applyAlignment="1">
      <alignment vertical="center"/>
    </xf>
    <xf numFmtId="177" fontId="11" fillId="0" borderId="39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3" fontId="10" fillId="0" borderId="39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9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2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3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3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Border="1" applyAlignment="1">
      <alignment vertical="center"/>
    </xf>
    <xf numFmtId="177" fontId="10" fillId="0" borderId="44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45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6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47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3" fontId="11" fillId="34" borderId="46" xfId="0" applyNumberFormat="1" applyFont="1" applyFill="1" applyBorder="1" applyAlignment="1">
      <alignment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47" xfId="0" applyNumberFormat="1" applyFont="1" applyFill="1" applyBorder="1" applyAlignment="1">
      <alignment horizontal="right" vertical="center"/>
    </xf>
    <xf numFmtId="3" fontId="10" fillId="34" borderId="44" xfId="0" applyNumberFormat="1" applyFont="1" applyFill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177" fontId="10" fillId="34" borderId="34" xfId="0" applyNumberFormat="1" applyFont="1" applyFill="1" applyBorder="1" applyAlignment="1">
      <alignment horizontal="right" vertical="center"/>
    </xf>
    <xf numFmtId="3" fontId="11" fillId="0" borderId="47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1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49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3" fontId="10" fillId="34" borderId="49" xfId="0" applyNumberFormat="1" applyFont="1" applyFill="1" applyBorder="1" applyAlignment="1">
      <alignment vertical="center"/>
    </xf>
    <xf numFmtId="3" fontId="10" fillId="34" borderId="40" xfId="0" applyNumberFormat="1" applyFont="1" applyFill="1" applyBorder="1" applyAlignment="1">
      <alignment vertical="center"/>
    </xf>
    <xf numFmtId="177" fontId="10" fillId="34" borderId="36" xfId="0" applyNumberFormat="1" applyFont="1" applyFill="1" applyBorder="1" applyAlignment="1">
      <alignment horizontal="right" vertical="center"/>
    </xf>
    <xf numFmtId="3" fontId="10" fillId="0" borderId="30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177" fontId="10" fillId="34" borderId="30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51" xfId="0" applyNumberFormat="1" applyFont="1" applyFill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3" xfId="0" applyNumberFormat="1" applyFont="1" applyBorder="1" applyAlignment="1">
      <alignment horizontal="right" vertical="center"/>
    </xf>
    <xf numFmtId="3" fontId="11" fillId="34" borderId="54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47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5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/>
    </xf>
    <xf numFmtId="177" fontId="10" fillId="0" borderId="57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vertical="center"/>
    </xf>
    <xf numFmtId="3" fontId="11" fillId="34" borderId="48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177" fontId="11" fillId="0" borderId="59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0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3" fontId="10" fillId="34" borderId="61" xfId="0" applyNumberFormat="1" applyFont="1" applyFill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34" borderId="30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3" fontId="10" fillId="34" borderId="62" xfId="0" applyNumberFormat="1" applyFont="1" applyFill="1" applyBorder="1" applyAlignment="1">
      <alignment vertical="center"/>
    </xf>
    <xf numFmtId="177" fontId="10" fillId="0" borderId="63" xfId="0" applyNumberFormat="1" applyFont="1" applyBorder="1" applyAlignment="1">
      <alignment horizontal="right" vertical="center"/>
    </xf>
    <xf numFmtId="0" fontId="1" fillId="0" borderId="64" xfId="0" applyFont="1" applyBorder="1" applyAlignment="1">
      <alignment horizontal="distributed" vertical="center"/>
    </xf>
    <xf numFmtId="3" fontId="11" fillId="0" borderId="40" xfId="0" applyNumberFormat="1" applyFont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177" fontId="11" fillId="0" borderId="40" xfId="0" applyNumberFormat="1" applyFont="1" applyBorder="1" applyAlignment="1">
      <alignment horizontal="right"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6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6" xfId="0" applyNumberFormat="1" applyFont="1" applyFill="1" applyBorder="1" applyAlignment="1">
      <alignment vertical="center"/>
    </xf>
    <xf numFmtId="3" fontId="11" fillId="34" borderId="40" xfId="0" applyNumberFormat="1" applyFont="1" applyFill="1" applyBorder="1" applyAlignment="1">
      <alignment vertical="center"/>
    </xf>
    <xf numFmtId="3" fontId="11" fillId="34" borderId="56" xfId="0" applyNumberFormat="1" applyFont="1" applyFill="1" applyBorder="1" applyAlignment="1">
      <alignment vertical="center"/>
    </xf>
    <xf numFmtId="177" fontId="11" fillId="0" borderId="57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44" xfId="0" applyNumberFormat="1" applyFont="1" applyBorder="1" applyAlignment="1">
      <alignment vertical="center"/>
    </xf>
    <xf numFmtId="189" fontId="11" fillId="0" borderId="45" xfId="0" applyNumberFormat="1" applyFont="1" applyBorder="1" applyAlignment="1">
      <alignment vertical="center"/>
    </xf>
    <xf numFmtId="189" fontId="11" fillId="0" borderId="41" xfId="0" applyNumberFormat="1" applyFont="1" applyBorder="1" applyAlignment="1">
      <alignment horizontal="right" vertical="center"/>
    </xf>
    <xf numFmtId="189" fontId="11" fillId="0" borderId="41" xfId="0" applyNumberFormat="1" applyFont="1" applyBorder="1" applyAlignment="1">
      <alignment vertical="center"/>
    </xf>
    <xf numFmtId="189" fontId="11" fillId="0" borderId="49" xfId="0" applyNumberFormat="1" applyFont="1" applyBorder="1" applyAlignment="1">
      <alignment vertical="center"/>
    </xf>
    <xf numFmtId="189" fontId="11" fillId="0" borderId="40" xfId="0" applyNumberFormat="1" applyFont="1" applyBorder="1" applyAlignment="1">
      <alignment vertical="center"/>
    </xf>
    <xf numFmtId="189" fontId="10" fillId="0" borderId="31" xfId="0" applyNumberFormat="1" applyFont="1" applyBorder="1" applyAlignment="1">
      <alignment horizontal="right" vertical="center"/>
    </xf>
    <xf numFmtId="38" fontId="11" fillId="0" borderId="30" xfId="49" applyFont="1" applyBorder="1" applyAlignment="1">
      <alignment vertical="center"/>
    </xf>
    <xf numFmtId="38" fontId="10" fillId="0" borderId="32" xfId="49" applyFont="1" applyBorder="1" applyAlignment="1">
      <alignment horizontal="right" vertical="center"/>
    </xf>
    <xf numFmtId="38" fontId="10" fillId="0" borderId="33" xfId="49" applyFont="1" applyBorder="1" applyAlignment="1">
      <alignment vertical="center"/>
    </xf>
    <xf numFmtId="38" fontId="10" fillId="0" borderId="65" xfId="49" applyFont="1" applyBorder="1" applyAlignment="1">
      <alignment vertical="center"/>
    </xf>
    <xf numFmtId="38" fontId="11" fillId="0" borderId="34" xfId="49" applyFont="1" applyBorder="1" applyAlignment="1">
      <alignment vertical="center"/>
    </xf>
    <xf numFmtId="38" fontId="11" fillId="0" borderId="39" xfId="49" applyFont="1" applyBorder="1" applyAlignment="1">
      <alignment vertical="center"/>
    </xf>
    <xf numFmtId="38" fontId="11" fillId="0" borderId="44" xfId="49" applyFont="1" applyBorder="1" applyAlignment="1">
      <alignment vertical="center"/>
    </xf>
    <xf numFmtId="38" fontId="11" fillId="0" borderId="66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1" fillId="0" borderId="45" xfId="49" applyFont="1" applyBorder="1" applyAlignment="1">
      <alignment vertical="center"/>
    </xf>
    <xf numFmtId="38" fontId="11" fillId="0" borderId="67" xfId="49" applyFont="1" applyBorder="1" applyAlignment="1">
      <alignment vertical="center"/>
    </xf>
    <xf numFmtId="38" fontId="11" fillId="0" borderId="41" xfId="49" applyFont="1" applyBorder="1" applyAlignment="1">
      <alignment horizontal="right" vertical="center"/>
    </xf>
    <xf numFmtId="38" fontId="11" fillId="0" borderId="68" xfId="49" applyFont="1" applyBorder="1" applyAlignment="1">
      <alignment horizontal="right" vertical="center"/>
    </xf>
    <xf numFmtId="181" fontId="10" fillId="0" borderId="33" xfId="49" applyNumberFormat="1" applyFont="1" applyBorder="1" applyAlignment="1">
      <alignment horizontal="right" vertical="center"/>
    </xf>
    <xf numFmtId="181" fontId="10" fillId="0" borderId="32" xfId="49" applyNumberFormat="1" applyFont="1" applyBorder="1" applyAlignment="1">
      <alignment horizontal="right" vertical="center"/>
    </xf>
    <xf numFmtId="181" fontId="10" fillId="0" borderId="33" xfId="49" applyNumberFormat="1" applyFont="1" applyBorder="1" applyAlignment="1">
      <alignment vertical="center"/>
    </xf>
    <xf numFmtId="181" fontId="11" fillId="0" borderId="44" xfId="49" applyNumberFormat="1" applyFont="1" applyBorder="1" applyAlignment="1">
      <alignment vertical="center"/>
    </xf>
    <xf numFmtId="181" fontId="11" fillId="0" borderId="39" xfId="49" applyNumberFormat="1" applyFont="1" applyBorder="1" applyAlignment="1">
      <alignment vertical="center"/>
    </xf>
    <xf numFmtId="181" fontId="11" fillId="0" borderId="45" xfId="49" applyNumberFormat="1" applyFont="1" applyBorder="1" applyAlignment="1">
      <alignment vertical="center"/>
    </xf>
    <xf numFmtId="181" fontId="11" fillId="0" borderId="28" xfId="49" applyNumberFormat="1" applyFont="1" applyBorder="1" applyAlignment="1">
      <alignment vertical="center"/>
    </xf>
    <xf numFmtId="181" fontId="11" fillId="0" borderId="41" xfId="49" applyNumberFormat="1" applyFont="1" applyBorder="1" applyAlignment="1">
      <alignment horizontal="right" vertical="center"/>
    </xf>
    <xf numFmtId="181" fontId="11" fillId="0" borderId="12" xfId="49" applyNumberFormat="1" applyFont="1" applyBorder="1" applyAlignment="1">
      <alignment horizontal="right" vertical="center"/>
    </xf>
    <xf numFmtId="181" fontId="10" fillId="0" borderId="30" xfId="49" applyNumberFormat="1" applyFont="1" applyBorder="1" applyAlignment="1">
      <alignment vertical="center"/>
    </xf>
    <xf numFmtId="181" fontId="11" fillId="0" borderId="69" xfId="49" applyNumberFormat="1" applyFont="1" applyBorder="1" applyAlignment="1">
      <alignment vertical="center"/>
    </xf>
    <xf numFmtId="181" fontId="11" fillId="0" borderId="34" xfId="49" applyNumberFormat="1" applyFont="1" applyBorder="1" applyAlignment="1">
      <alignment vertical="center"/>
    </xf>
    <xf numFmtId="181" fontId="11" fillId="0" borderId="27" xfId="49" applyNumberFormat="1" applyFont="1" applyBorder="1" applyAlignment="1">
      <alignment vertical="center"/>
    </xf>
    <xf numFmtId="181" fontId="11" fillId="0" borderId="10" xfId="49" applyNumberFormat="1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181" fontId="11" fillId="0" borderId="45" xfId="49" applyNumberFormat="1" applyFont="1" applyBorder="1" applyAlignment="1">
      <alignment horizontal="right" vertical="center"/>
    </xf>
    <xf numFmtId="181" fontId="11" fillId="0" borderId="28" xfId="49" applyNumberFormat="1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67" xfId="49" applyFont="1" applyBorder="1" applyAlignment="1">
      <alignment horizontal="right" vertical="center"/>
    </xf>
    <xf numFmtId="181" fontId="11" fillId="0" borderId="27" xfId="49" applyNumberFormat="1" applyFont="1" applyBorder="1" applyAlignment="1">
      <alignment horizontal="right" vertical="center"/>
    </xf>
    <xf numFmtId="182" fontId="11" fillId="0" borderId="28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horizontal="right" vertical="center"/>
    </xf>
    <xf numFmtId="189" fontId="11" fillId="0" borderId="28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horizontal="right" vertical="center"/>
    </xf>
    <xf numFmtId="3" fontId="10" fillId="0" borderId="69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176" fontId="1" fillId="0" borderId="0" xfId="0" applyNumberFormat="1" applyFont="1" applyAlignment="1">
      <alignment horizontal="left" vertical="center" wrapText="1"/>
    </xf>
    <xf numFmtId="0" fontId="7" fillId="0" borderId="50" xfId="0" applyFont="1" applyBorder="1" applyAlignment="1">
      <alignment horizontal="right" vertical="center"/>
    </xf>
    <xf numFmtId="0" fontId="8" fillId="0" borderId="70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7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51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177" fontId="10" fillId="0" borderId="76" xfId="0" applyNumberFormat="1" applyFont="1" applyBorder="1" applyAlignment="1">
      <alignment horizontal="right" vertical="center"/>
    </xf>
    <xf numFmtId="177" fontId="10" fillId="0" borderId="7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65" xfId="0" applyFont="1" applyBorder="1" applyAlignment="1">
      <alignment horizontal="distributed" vertical="center"/>
    </xf>
    <xf numFmtId="0" fontId="9" fillId="0" borderId="69" xfId="0" applyFont="1" applyBorder="1" applyAlignment="1">
      <alignment horizontal="distributed" vertical="center"/>
    </xf>
    <xf numFmtId="0" fontId="9" fillId="0" borderId="7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0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7" xfId="0" applyBorder="1" applyAlignment="1">
      <alignment/>
    </xf>
    <xf numFmtId="38" fontId="10" fillId="0" borderId="18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62" xfId="0" applyFont="1" applyBorder="1" applyAlignment="1">
      <alignment horizontal="distributed" vertical="center"/>
    </xf>
    <xf numFmtId="1" fontId="11" fillId="0" borderId="37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N1" s="259" t="s">
        <v>1</v>
      </c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</row>
    <row r="2" spans="1:27" s="5" customFormat="1" ht="18.75" customHeight="1">
      <c r="A2" s="260" t="s">
        <v>66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N2" s="260" t="str">
        <f>A2</f>
        <v>（平成 　２６　年 　１　～　２　月分）</v>
      </c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</row>
    <row r="3" spans="1:27" s="5" customFormat="1" ht="18.75" customHeight="1">
      <c r="A3" s="261"/>
      <c r="B3" s="261"/>
      <c r="C3" s="6"/>
      <c r="D3" s="6"/>
      <c r="E3" s="6"/>
      <c r="F3" s="6"/>
      <c r="G3" s="6"/>
      <c r="H3" s="6"/>
      <c r="I3" s="6"/>
      <c r="J3" s="6"/>
      <c r="K3" s="6"/>
      <c r="L3" s="6"/>
      <c r="N3" s="262"/>
      <c r="O3" s="26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</row>
    <row r="5" spans="9:27" ht="15.75" customHeight="1">
      <c r="I5" s="264" t="s">
        <v>2</v>
      </c>
      <c r="J5" s="264"/>
      <c r="K5" s="264"/>
      <c r="L5" s="264"/>
      <c r="W5" s="264" t="s">
        <v>3</v>
      </c>
      <c r="X5" s="264"/>
      <c r="Y5" s="264"/>
      <c r="Z5" s="264"/>
      <c r="AA5" s="264"/>
    </row>
    <row r="6" spans="1:27" ht="19.5" customHeight="1">
      <c r="A6" s="265" t="s">
        <v>4</v>
      </c>
      <c r="B6" s="266"/>
      <c r="C6" s="271" t="s">
        <v>59</v>
      </c>
      <c r="D6" s="272"/>
      <c r="E6" s="273" t="s">
        <v>5</v>
      </c>
      <c r="F6" s="274"/>
      <c r="G6" s="273" t="s">
        <v>6</v>
      </c>
      <c r="H6" s="274"/>
      <c r="I6" s="271" t="s">
        <v>60</v>
      </c>
      <c r="J6" s="272"/>
      <c r="K6" s="273" t="s">
        <v>7</v>
      </c>
      <c r="L6" s="274"/>
      <c r="N6" s="265" t="s">
        <v>4</v>
      </c>
      <c r="O6" s="266"/>
      <c r="P6" s="271" t="str">
        <f>C6</f>
        <v>２　月分</v>
      </c>
      <c r="Q6" s="272"/>
      <c r="R6" s="273" t="s">
        <v>5</v>
      </c>
      <c r="S6" s="274"/>
      <c r="T6" s="273" t="s">
        <v>6</v>
      </c>
      <c r="U6" s="274"/>
      <c r="V6" s="271" t="str">
        <f>I6</f>
        <v>１ ～ ２月分累計</v>
      </c>
      <c r="W6" s="272"/>
      <c r="X6" s="275" t="s">
        <v>8</v>
      </c>
      <c r="Y6" s="273" t="s">
        <v>7</v>
      </c>
      <c r="Z6" s="277"/>
      <c r="AA6" s="274"/>
    </row>
    <row r="7" spans="1:27" ht="19.5" customHeight="1">
      <c r="A7" s="267"/>
      <c r="B7" s="268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67"/>
      <c r="O7" s="268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76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67"/>
      <c r="B8" s="268"/>
      <c r="C8" s="13"/>
      <c r="D8" s="278">
        <f>SUM(D12,D41)</f>
        <v>44590</v>
      </c>
      <c r="E8" s="14"/>
      <c r="F8" s="280">
        <v>109.1</v>
      </c>
      <c r="G8" s="16"/>
      <c r="H8" s="282">
        <v>119.5</v>
      </c>
      <c r="I8" s="18"/>
      <c r="J8" s="278">
        <f>SUM(J12,J41)</f>
        <v>85469.278</v>
      </c>
      <c r="K8" s="16"/>
      <c r="L8" s="282">
        <v>124.8</v>
      </c>
      <c r="N8" s="267"/>
      <c r="O8" s="268"/>
      <c r="P8" s="13"/>
      <c r="Q8" s="284">
        <f>Q12+Q41</f>
        <v>47073</v>
      </c>
      <c r="R8" s="14"/>
      <c r="S8" s="280">
        <v>123.5</v>
      </c>
      <c r="T8" s="16"/>
      <c r="U8" s="280">
        <v>132.8</v>
      </c>
      <c r="V8" s="18"/>
      <c r="W8" s="278">
        <f>W12+W41</f>
        <v>85180.43</v>
      </c>
      <c r="X8" s="20"/>
      <c r="Y8" s="16"/>
      <c r="Z8" s="286">
        <v>140</v>
      </c>
      <c r="AA8" s="17"/>
    </row>
    <row r="9" spans="1:27" s="19" customFormat="1" ht="19.5" customHeight="1">
      <c r="A9" s="269"/>
      <c r="B9" s="270"/>
      <c r="C9" s="21"/>
      <c r="D9" s="279"/>
      <c r="E9" s="22"/>
      <c r="F9" s="281"/>
      <c r="G9" s="23"/>
      <c r="H9" s="283"/>
      <c r="I9" s="24"/>
      <c r="J9" s="279"/>
      <c r="K9" s="23"/>
      <c r="L9" s="283"/>
      <c r="M9" s="25"/>
      <c r="N9" s="269"/>
      <c r="O9" s="270"/>
      <c r="P9" s="21"/>
      <c r="Q9" s="285"/>
      <c r="R9" s="23"/>
      <c r="S9" s="281"/>
      <c r="T9" s="23"/>
      <c r="U9" s="281"/>
      <c r="V9" s="24"/>
      <c r="W9" s="279"/>
      <c r="X9" s="26"/>
      <c r="Y9" s="23"/>
      <c r="Z9" s="287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88" t="s">
        <v>12</v>
      </c>
      <c r="J11" s="288"/>
      <c r="K11" s="264"/>
      <c r="L11" s="264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88" t="s">
        <v>13</v>
      </c>
      <c r="Y11" s="288"/>
      <c r="Z11" s="288"/>
      <c r="AA11" s="288"/>
    </row>
    <row r="12" spans="1:27" s="36" customFormat="1" ht="36" customHeight="1">
      <c r="A12" s="289" t="s">
        <v>14</v>
      </c>
      <c r="B12" s="290"/>
      <c r="C12" s="106"/>
      <c r="D12" s="105">
        <f>SUM(D14,D23,D25,D27,D32)</f>
        <v>43080</v>
      </c>
      <c r="E12" s="107"/>
      <c r="F12" s="108">
        <v>109.4</v>
      </c>
      <c r="G12" s="35"/>
      <c r="H12" s="15">
        <v>120</v>
      </c>
      <c r="I12" s="109"/>
      <c r="J12" s="105">
        <f>SUM(J14,J23,J25,J27,J32)</f>
        <v>82441</v>
      </c>
      <c r="K12" s="35"/>
      <c r="L12" s="15">
        <v>125.1</v>
      </c>
      <c r="N12" s="291" t="s">
        <v>14</v>
      </c>
      <c r="O12" s="292"/>
      <c r="P12" s="158"/>
      <c r="Q12" s="299">
        <f>SUM(Q14,Q23,Q25,Q27,Q32)</f>
        <v>45285</v>
      </c>
      <c r="R12" s="295"/>
      <c r="S12" s="280">
        <v>123.3</v>
      </c>
      <c r="T12" s="295"/>
      <c r="U12" s="280">
        <v>133</v>
      </c>
      <c r="V12" s="158"/>
      <c r="W12" s="299">
        <f>SUM(W14,W23,W25,W27,W32)</f>
        <v>82017</v>
      </c>
      <c r="X12" s="159"/>
      <c r="Y12" s="295"/>
      <c r="Z12" s="286">
        <v>140.1</v>
      </c>
      <c r="AA12" s="280"/>
    </row>
    <row r="13" spans="1:27" s="36" customFormat="1" ht="19.5" customHeight="1" hidden="1">
      <c r="A13" s="37"/>
      <c r="B13" s="38"/>
      <c r="C13" s="110"/>
      <c r="D13" s="111"/>
      <c r="E13" s="112"/>
      <c r="F13" s="113"/>
      <c r="G13" s="114"/>
      <c r="H13" s="113"/>
      <c r="I13" s="110"/>
      <c r="J13" s="111"/>
      <c r="K13" s="114"/>
      <c r="L13" s="113"/>
      <c r="N13" s="293"/>
      <c r="O13" s="294"/>
      <c r="P13" s="102"/>
      <c r="Q13" s="297"/>
      <c r="R13" s="296"/>
      <c r="S13" s="297"/>
      <c r="T13" s="296"/>
      <c r="U13" s="297"/>
      <c r="V13" s="102"/>
      <c r="W13" s="297"/>
      <c r="X13" s="160"/>
      <c r="Y13" s="296"/>
      <c r="Z13" s="298"/>
      <c r="AA13" s="297"/>
    </row>
    <row r="14" spans="1:27" s="36" customFormat="1" ht="19.5" customHeight="1">
      <c r="A14" s="39" t="s">
        <v>15</v>
      </c>
      <c r="B14" s="40" t="s">
        <v>16</v>
      </c>
      <c r="C14" s="115"/>
      <c r="D14" s="97">
        <v>26347</v>
      </c>
      <c r="E14" s="116"/>
      <c r="F14" s="117">
        <v>105.75178614433652</v>
      </c>
      <c r="G14" s="98"/>
      <c r="H14" s="99">
        <v>113.15981617489155</v>
      </c>
      <c r="I14" s="118"/>
      <c r="J14" s="97">
        <v>51261</v>
      </c>
      <c r="K14" s="98"/>
      <c r="L14" s="99">
        <v>119.44774554351626</v>
      </c>
      <c r="M14" s="36" t="s">
        <v>17</v>
      </c>
      <c r="N14" s="41" t="s">
        <v>15</v>
      </c>
      <c r="O14" s="88" t="s">
        <v>16</v>
      </c>
      <c r="P14" s="115"/>
      <c r="Q14" s="161">
        <v>27007</v>
      </c>
      <c r="R14" s="98"/>
      <c r="S14" s="117">
        <v>116.25914765389582</v>
      </c>
      <c r="T14" s="98"/>
      <c r="U14" s="99">
        <v>114.97722338115715</v>
      </c>
      <c r="V14" s="162"/>
      <c r="W14" s="134">
        <v>50237</v>
      </c>
      <c r="X14" s="163"/>
      <c r="Y14" s="98"/>
      <c r="Z14" s="164">
        <v>123.42030267295597</v>
      </c>
      <c r="AA14" s="99"/>
    </row>
    <row r="15" spans="1:28" ht="19.5" customHeight="1">
      <c r="A15" s="43">
        <v>1</v>
      </c>
      <c r="B15" s="44" t="s">
        <v>19</v>
      </c>
      <c r="C15" s="45">
        <v>12460</v>
      </c>
      <c r="D15" s="46">
        <v>23433</v>
      </c>
      <c r="E15" s="119">
        <v>100.93972780298121</v>
      </c>
      <c r="F15" s="120">
        <v>104.63029112341489</v>
      </c>
      <c r="G15" s="121">
        <v>99.54461931772789</v>
      </c>
      <c r="H15" s="122">
        <v>114.05139686556994</v>
      </c>
      <c r="I15" s="123">
        <v>24804</v>
      </c>
      <c r="J15" s="123">
        <v>45829</v>
      </c>
      <c r="K15" s="124">
        <v>103.07513297872342</v>
      </c>
      <c r="L15" s="122">
        <v>120.90170421569145</v>
      </c>
      <c r="N15" s="43">
        <v>1</v>
      </c>
      <c r="O15" s="44" t="s">
        <v>19</v>
      </c>
      <c r="P15" s="45">
        <v>13213</v>
      </c>
      <c r="Q15" s="165">
        <v>24920</v>
      </c>
      <c r="R15" s="121">
        <v>109.87941787941789</v>
      </c>
      <c r="S15" s="120">
        <v>114.11301401227219</v>
      </c>
      <c r="T15" s="121">
        <v>97.19729292334854</v>
      </c>
      <c r="U15" s="122">
        <v>115.45589325426242</v>
      </c>
      <c r="V15" s="166">
        <v>25238</v>
      </c>
      <c r="W15" s="167">
        <v>46758</v>
      </c>
      <c r="X15" s="166">
        <v>6021</v>
      </c>
      <c r="Y15" s="121">
        <v>101.91406880956227</v>
      </c>
      <c r="Z15" s="168">
        <v>124.39608385654996</v>
      </c>
      <c r="AA15" s="122">
        <v>72.10778443113773</v>
      </c>
      <c r="AB15" s="1" t="s">
        <v>18</v>
      </c>
    </row>
    <row r="16" spans="1:27" ht="19.5" customHeight="1">
      <c r="A16" s="43"/>
      <c r="B16" s="44" t="s">
        <v>20</v>
      </c>
      <c r="C16" s="45">
        <v>2021</v>
      </c>
      <c r="D16" s="46">
        <v>1569</v>
      </c>
      <c r="E16" s="119">
        <v>116.88837478311163</v>
      </c>
      <c r="F16" s="120">
        <v>119.58841463414635</v>
      </c>
      <c r="G16" s="121">
        <v>123.08160779537148</v>
      </c>
      <c r="H16" s="122">
        <v>131.7380352644836</v>
      </c>
      <c r="I16" s="123">
        <v>3750</v>
      </c>
      <c r="J16" s="125">
        <v>2881</v>
      </c>
      <c r="K16" s="124">
        <v>118.14744801512288</v>
      </c>
      <c r="L16" s="122">
        <v>124.0206629358588</v>
      </c>
      <c r="N16" s="43"/>
      <c r="O16" s="44" t="s">
        <v>20</v>
      </c>
      <c r="P16" s="45">
        <v>2163</v>
      </c>
      <c r="Q16" s="165">
        <v>1743</v>
      </c>
      <c r="R16" s="121">
        <v>128.8266825491364</v>
      </c>
      <c r="S16" s="120">
        <v>142.40196078431373</v>
      </c>
      <c r="T16" s="121">
        <v>113.66263794009458</v>
      </c>
      <c r="U16" s="122">
        <v>126.30434782608695</v>
      </c>
      <c r="V16" s="166">
        <v>3842</v>
      </c>
      <c r="W16" s="167">
        <v>2967</v>
      </c>
      <c r="X16" s="169">
        <v>1163</v>
      </c>
      <c r="Y16" s="121">
        <v>108.13397129186602</v>
      </c>
      <c r="Z16" s="168">
        <v>117.69139230464101</v>
      </c>
      <c r="AA16" s="122">
        <v>58.03393213572855</v>
      </c>
    </row>
    <row r="17" spans="1:27" ht="19.5" customHeight="1">
      <c r="A17" s="43"/>
      <c r="B17" s="44" t="s">
        <v>21</v>
      </c>
      <c r="C17" s="45">
        <v>3376</v>
      </c>
      <c r="D17" s="46">
        <v>4343</v>
      </c>
      <c r="E17" s="119">
        <v>95.66449419098895</v>
      </c>
      <c r="F17" s="120">
        <v>96.79072877200802</v>
      </c>
      <c r="G17" s="121">
        <v>103.33639424548515</v>
      </c>
      <c r="H17" s="122">
        <v>108.62931465732868</v>
      </c>
      <c r="I17" s="123">
        <v>6905</v>
      </c>
      <c r="J17" s="125">
        <v>8830</v>
      </c>
      <c r="K17" s="124">
        <v>111.91247974068071</v>
      </c>
      <c r="L17" s="122">
        <v>121.05840416780916</v>
      </c>
      <c r="N17" s="43"/>
      <c r="O17" s="44" t="s">
        <v>22</v>
      </c>
      <c r="P17" s="45">
        <v>3806</v>
      </c>
      <c r="Q17" s="165">
        <v>4973</v>
      </c>
      <c r="R17" s="121">
        <v>122.30077120822622</v>
      </c>
      <c r="S17" s="120">
        <v>131.9448129477315</v>
      </c>
      <c r="T17" s="121">
        <v>109.2422502870264</v>
      </c>
      <c r="U17" s="122">
        <v>122.60848126232742</v>
      </c>
      <c r="V17" s="166">
        <v>6918</v>
      </c>
      <c r="W17" s="167">
        <v>8742</v>
      </c>
      <c r="X17" s="169">
        <v>1684</v>
      </c>
      <c r="Y17" s="121">
        <v>106.1857252494244</v>
      </c>
      <c r="Z17" s="168">
        <v>122.45412522762291</v>
      </c>
      <c r="AA17" s="122">
        <v>60.42339433082167</v>
      </c>
    </row>
    <row r="18" spans="1:27" ht="19.5" customHeight="1">
      <c r="A18" s="43"/>
      <c r="B18" s="44" t="s">
        <v>23</v>
      </c>
      <c r="C18" s="45">
        <v>7063</v>
      </c>
      <c r="D18" s="46">
        <v>17521</v>
      </c>
      <c r="E18" s="119">
        <v>99.6754163138583</v>
      </c>
      <c r="F18" s="120">
        <v>105.5672711935892</v>
      </c>
      <c r="G18" s="121">
        <v>92.83648790746582</v>
      </c>
      <c r="H18" s="122">
        <v>114.09129387250114</v>
      </c>
      <c r="I18" s="123">
        <v>14149</v>
      </c>
      <c r="J18" s="125">
        <v>34118</v>
      </c>
      <c r="K18" s="124">
        <v>96.12092391304348</v>
      </c>
      <c r="L18" s="122">
        <v>120.60518222630705</v>
      </c>
      <c r="N18" s="43"/>
      <c r="O18" s="44" t="s">
        <v>23</v>
      </c>
      <c r="P18" s="45">
        <v>7244</v>
      </c>
      <c r="Q18" s="165">
        <v>18204</v>
      </c>
      <c r="R18" s="121">
        <v>100.13823610727121</v>
      </c>
      <c r="S18" s="120">
        <v>108.06767586821016</v>
      </c>
      <c r="T18" s="121">
        <v>88.26611429267699</v>
      </c>
      <c r="U18" s="122">
        <v>112.73222690116424</v>
      </c>
      <c r="V18" s="166">
        <v>14478</v>
      </c>
      <c r="W18" s="167">
        <v>35049</v>
      </c>
      <c r="X18" s="169">
        <v>3174</v>
      </c>
      <c r="Y18" s="121">
        <v>98.51660315732171</v>
      </c>
      <c r="Z18" s="168">
        <v>125.49770839301061</v>
      </c>
      <c r="AA18" s="122">
        <v>89.18235459398707</v>
      </c>
    </row>
    <row r="19" spans="1:28" ht="19.5" customHeight="1">
      <c r="A19" s="43">
        <v>2</v>
      </c>
      <c r="B19" s="44" t="s">
        <v>24</v>
      </c>
      <c r="C19" s="45">
        <v>16868</v>
      </c>
      <c r="D19" s="46">
        <v>1489</v>
      </c>
      <c r="E19" s="119">
        <v>137.20514071904995</v>
      </c>
      <c r="F19" s="120">
        <v>139.41947565543072</v>
      </c>
      <c r="G19" s="121">
        <v>90.95713130223781</v>
      </c>
      <c r="H19" s="122">
        <v>96.94010416666667</v>
      </c>
      <c r="I19" s="123">
        <v>29162</v>
      </c>
      <c r="J19" s="125">
        <v>2557</v>
      </c>
      <c r="K19" s="124">
        <v>89.30332261521971</v>
      </c>
      <c r="L19" s="122">
        <v>93.38933528122718</v>
      </c>
      <c r="N19" s="43">
        <v>2</v>
      </c>
      <c r="O19" s="44" t="s">
        <v>24</v>
      </c>
      <c r="P19" s="45">
        <v>21219</v>
      </c>
      <c r="Q19" s="165">
        <v>2087</v>
      </c>
      <c r="R19" s="121">
        <v>138.95874263261297</v>
      </c>
      <c r="S19" s="120">
        <v>149.92816091954023</v>
      </c>
      <c r="T19" s="121">
        <v>100.75020179478656</v>
      </c>
      <c r="U19" s="122">
        <v>109.55380577427822</v>
      </c>
      <c r="V19" s="166">
        <v>36489</v>
      </c>
      <c r="W19" s="167">
        <v>3479</v>
      </c>
      <c r="X19" s="169">
        <v>16392</v>
      </c>
      <c r="Y19" s="121">
        <v>102.00150951835182</v>
      </c>
      <c r="Z19" s="168">
        <v>111.64955070603338</v>
      </c>
      <c r="AA19" s="122">
        <v>75.29627928341755</v>
      </c>
      <c r="AB19" s="1" t="s">
        <v>18</v>
      </c>
    </row>
    <row r="20" spans="1:27" ht="19.5" customHeight="1" hidden="1">
      <c r="A20" s="43"/>
      <c r="B20" s="44" t="s">
        <v>25</v>
      </c>
      <c r="C20" s="45">
        <v>0</v>
      </c>
      <c r="D20" s="46">
        <v>0</v>
      </c>
      <c r="E20" s="119" t="s">
        <v>57</v>
      </c>
      <c r="F20" s="120" t="s">
        <v>57</v>
      </c>
      <c r="G20" s="121" t="s">
        <v>57</v>
      </c>
      <c r="H20" s="122" t="s">
        <v>57</v>
      </c>
      <c r="I20" s="123">
        <v>0</v>
      </c>
      <c r="J20" s="125">
        <v>0</v>
      </c>
      <c r="K20" s="124" t="s">
        <v>57</v>
      </c>
      <c r="L20" s="122" t="s">
        <v>57</v>
      </c>
      <c r="N20" s="43"/>
      <c r="O20" s="44" t="s">
        <v>25</v>
      </c>
      <c r="P20" s="45">
        <v>0</v>
      </c>
      <c r="Q20" s="165">
        <v>0</v>
      </c>
      <c r="R20" s="121" t="s">
        <v>57</v>
      </c>
      <c r="S20" s="120" t="s">
        <v>57</v>
      </c>
      <c r="T20" s="121" t="s">
        <v>57</v>
      </c>
      <c r="U20" s="122" t="s">
        <v>57</v>
      </c>
      <c r="V20" s="166">
        <v>0</v>
      </c>
      <c r="W20" s="167">
        <v>0</v>
      </c>
      <c r="X20" s="169">
        <v>0</v>
      </c>
      <c r="Y20" s="121" t="s">
        <v>57</v>
      </c>
      <c r="Z20" s="168" t="s">
        <v>57</v>
      </c>
      <c r="AA20" s="122" t="s">
        <v>57</v>
      </c>
    </row>
    <row r="21" spans="1:27" ht="19.5" customHeight="1" hidden="1">
      <c r="A21" s="43"/>
      <c r="B21" s="44" t="s">
        <v>26</v>
      </c>
      <c r="C21" s="45">
        <v>0</v>
      </c>
      <c r="D21" s="46">
        <v>0</v>
      </c>
      <c r="E21" s="119" t="s">
        <v>57</v>
      </c>
      <c r="F21" s="120" t="s">
        <v>57</v>
      </c>
      <c r="G21" s="121" t="s">
        <v>57</v>
      </c>
      <c r="H21" s="122" t="s">
        <v>57</v>
      </c>
      <c r="I21" s="123">
        <v>0</v>
      </c>
      <c r="J21" s="125">
        <v>0</v>
      </c>
      <c r="K21" s="124" t="s">
        <v>57</v>
      </c>
      <c r="L21" s="122" t="s">
        <v>57</v>
      </c>
      <c r="N21" s="43"/>
      <c r="O21" s="44" t="s">
        <v>26</v>
      </c>
      <c r="P21" s="45">
        <v>0</v>
      </c>
      <c r="Q21" s="165">
        <v>0</v>
      </c>
      <c r="R21" s="121" t="s">
        <v>57</v>
      </c>
      <c r="S21" s="120" t="s">
        <v>57</v>
      </c>
      <c r="T21" s="121" t="s">
        <v>57</v>
      </c>
      <c r="U21" s="122" t="s">
        <v>57</v>
      </c>
      <c r="V21" s="166">
        <v>0</v>
      </c>
      <c r="W21" s="167">
        <v>0</v>
      </c>
      <c r="X21" s="169">
        <v>0</v>
      </c>
      <c r="Y21" s="121" t="s">
        <v>57</v>
      </c>
      <c r="Z21" s="168" t="s">
        <v>57</v>
      </c>
      <c r="AA21" s="122" t="s">
        <v>57</v>
      </c>
    </row>
    <row r="22" spans="1:27" ht="19.5" customHeight="1">
      <c r="A22" s="43">
        <v>3</v>
      </c>
      <c r="B22" s="49" t="s">
        <v>27</v>
      </c>
      <c r="C22" s="45"/>
      <c r="D22" s="46">
        <v>1425</v>
      </c>
      <c r="E22" s="126"/>
      <c r="F22" s="127">
        <v>98.27586206896552</v>
      </c>
      <c r="G22" s="128"/>
      <c r="H22" s="129">
        <v>118.6511240632806</v>
      </c>
      <c r="I22" s="130"/>
      <c r="J22" s="131">
        <v>2875</v>
      </c>
      <c r="K22" s="132"/>
      <c r="L22" s="129">
        <v>126.5962131219727</v>
      </c>
      <c r="N22" s="43">
        <v>3</v>
      </c>
      <c r="O22" s="50" t="s">
        <v>27</v>
      </c>
      <c r="P22" s="45"/>
      <c r="Q22" s="170"/>
      <c r="R22" s="128"/>
      <c r="S22" s="127"/>
      <c r="T22" s="128"/>
      <c r="U22" s="129"/>
      <c r="V22" s="171"/>
      <c r="W22" s="172"/>
      <c r="X22" s="173"/>
      <c r="Y22" s="139"/>
      <c r="Z22" s="103"/>
      <c r="AA22" s="104"/>
    </row>
    <row r="23" spans="1:27" s="36" customFormat="1" ht="19.5" customHeight="1">
      <c r="A23" s="41" t="s">
        <v>28</v>
      </c>
      <c r="B23" s="42" t="s">
        <v>29</v>
      </c>
      <c r="C23" s="115"/>
      <c r="D23" s="97">
        <v>5960</v>
      </c>
      <c r="E23" s="116"/>
      <c r="F23" s="117">
        <v>115.01350829795446</v>
      </c>
      <c r="G23" s="98"/>
      <c r="H23" s="99">
        <v>108.14734168027582</v>
      </c>
      <c r="I23" s="133"/>
      <c r="J23" s="134">
        <v>11142</v>
      </c>
      <c r="K23" s="135"/>
      <c r="L23" s="99">
        <v>113.52012226184411</v>
      </c>
      <c r="N23" s="41" t="s">
        <v>28</v>
      </c>
      <c r="O23" s="40" t="s">
        <v>29</v>
      </c>
      <c r="P23" s="115"/>
      <c r="Q23" s="161">
        <v>6586</v>
      </c>
      <c r="R23" s="98"/>
      <c r="S23" s="117">
        <v>135.84983498349837</v>
      </c>
      <c r="T23" s="98"/>
      <c r="U23" s="99">
        <v>146.61620658949244</v>
      </c>
      <c r="V23" s="162"/>
      <c r="W23" s="134">
        <v>11434</v>
      </c>
      <c r="X23" s="174"/>
      <c r="Y23" s="146"/>
      <c r="Z23" s="175">
        <v>161.49717514124293</v>
      </c>
      <c r="AA23" s="147"/>
    </row>
    <row r="24" spans="1:28" ht="19.5" customHeight="1">
      <c r="A24" s="48">
        <v>4</v>
      </c>
      <c r="B24" s="49" t="s">
        <v>30</v>
      </c>
      <c r="C24" s="136">
        <v>4426</v>
      </c>
      <c r="D24" s="137">
        <v>5960</v>
      </c>
      <c r="E24" s="126">
        <v>117.2760996290408</v>
      </c>
      <c r="F24" s="127">
        <v>115.01350829795446</v>
      </c>
      <c r="G24" s="128">
        <v>96.93385895751206</v>
      </c>
      <c r="H24" s="129">
        <v>108.14734168027582</v>
      </c>
      <c r="I24" s="130">
        <v>8200</v>
      </c>
      <c r="J24" s="131">
        <v>11142</v>
      </c>
      <c r="K24" s="132">
        <v>97.4103112378237</v>
      </c>
      <c r="L24" s="129">
        <v>113.52012226184411</v>
      </c>
      <c r="N24" s="48">
        <v>4</v>
      </c>
      <c r="O24" s="49" t="s">
        <v>30</v>
      </c>
      <c r="P24" s="136">
        <v>4859</v>
      </c>
      <c r="Q24" s="176">
        <v>6586</v>
      </c>
      <c r="R24" s="128">
        <v>128.54497354497354</v>
      </c>
      <c r="S24" s="127">
        <v>135.84983498349837</v>
      </c>
      <c r="T24" s="128">
        <v>129.1256975817167</v>
      </c>
      <c r="U24" s="129">
        <v>146.61620658949244</v>
      </c>
      <c r="V24" s="171">
        <v>8639</v>
      </c>
      <c r="W24" s="177">
        <v>11434</v>
      </c>
      <c r="X24" s="178">
        <v>2935</v>
      </c>
      <c r="Y24" s="128">
        <v>138.95769663824996</v>
      </c>
      <c r="Z24" s="179">
        <v>161.49717514124293</v>
      </c>
      <c r="AA24" s="129">
        <v>53.29580533865989</v>
      </c>
      <c r="AB24" s="1" t="s">
        <v>18</v>
      </c>
    </row>
    <row r="25" spans="1:27" s="36" customFormat="1" ht="19.5" customHeight="1">
      <c r="A25" s="41" t="s">
        <v>31</v>
      </c>
      <c r="B25" s="42" t="s">
        <v>32</v>
      </c>
      <c r="C25" s="115"/>
      <c r="D25" s="97">
        <v>357</v>
      </c>
      <c r="E25" s="116"/>
      <c r="F25" s="117">
        <v>92.24806201550388</v>
      </c>
      <c r="G25" s="98"/>
      <c r="H25" s="99">
        <v>75</v>
      </c>
      <c r="I25" s="133"/>
      <c r="J25" s="134">
        <v>744</v>
      </c>
      <c r="K25" s="135"/>
      <c r="L25" s="99">
        <v>84.0677966101695</v>
      </c>
      <c r="N25" s="41" t="s">
        <v>31</v>
      </c>
      <c r="O25" s="42" t="s">
        <v>32</v>
      </c>
      <c r="P25" s="115"/>
      <c r="Q25" s="161">
        <v>423</v>
      </c>
      <c r="R25" s="98"/>
      <c r="S25" s="117">
        <v>128.96341463414635</v>
      </c>
      <c r="T25" s="98"/>
      <c r="U25" s="99">
        <v>98.83177570093457</v>
      </c>
      <c r="V25" s="162"/>
      <c r="W25" s="134">
        <v>751</v>
      </c>
      <c r="X25" s="163"/>
      <c r="Y25" s="98"/>
      <c r="Z25" s="164">
        <v>103.15934065934066</v>
      </c>
      <c r="AA25" s="99"/>
    </row>
    <row r="26" spans="1:27" ht="19.5" customHeight="1">
      <c r="A26" s="48">
        <v>5</v>
      </c>
      <c r="B26" s="50" t="s">
        <v>33</v>
      </c>
      <c r="C26" s="51">
        <v>9140</v>
      </c>
      <c r="D26" s="47">
        <v>357</v>
      </c>
      <c r="E26" s="103">
        <v>115.96041613803604</v>
      </c>
      <c r="F26" s="138">
        <v>92.24806201550388</v>
      </c>
      <c r="G26" s="139">
        <v>62.74025260845689</v>
      </c>
      <c r="H26" s="104">
        <v>75</v>
      </c>
      <c r="I26" s="140">
        <v>17022</v>
      </c>
      <c r="J26" s="141">
        <v>744</v>
      </c>
      <c r="K26" s="142">
        <v>68.66478418717224</v>
      </c>
      <c r="L26" s="104">
        <v>84.0677966101695</v>
      </c>
      <c r="N26" s="48">
        <v>5</v>
      </c>
      <c r="O26" s="50" t="s">
        <v>33</v>
      </c>
      <c r="P26" s="51">
        <v>9331</v>
      </c>
      <c r="Q26" s="170">
        <v>423</v>
      </c>
      <c r="R26" s="139">
        <v>118.05414979757084</v>
      </c>
      <c r="S26" s="138">
        <v>128.96341463414635</v>
      </c>
      <c r="T26" s="139">
        <v>78.29990769488965</v>
      </c>
      <c r="U26" s="104">
        <v>98.83177570093457</v>
      </c>
      <c r="V26" s="180">
        <v>17235</v>
      </c>
      <c r="W26" s="172">
        <v>751</v>
      </c>
      <c r="X26" s="181">
        <v>50335</v>
      </c>
      <c r="Y26" s="139">
        <v>94.1031941031941</v>
      </c>
      <c r="Z26" s="182">
        <v>103.15934065934066</v>
      </c>
      <c r="AA26" s="104">
        <v>98.69994901760853</v>
      </c>
    </row>
    <row r="27" spans="1:27" s="36" customFormat="1" ht="19.5" customHeight="1">
      <c r="A27" s="39" t="s">
        <v>34</v>
      </c>
      <c r="B27" s="40" t="s">
        <v>35</v>
      </c>
      <c r="C27" s="143"/>
      <c r="D27" s="100">
        <v>10001</v>
      </c>
      <c r="E27" s="144"/>
      <c r="F27" s="145">
        <v>120.11770357914965</v>
      </c>
      <c r="G27" s="146"/>
      <c r="H27" s="147">
        <v>155.85164407043789</v>
      </c>
      <c r="I27" s="148"/>
      <c r="J27" s="149">
        <v>18327</v>
      </c>
      <c r="K27" s="150"/>
      <c r="L27" s="147">
        <v>153.71131426654364</v>
      </c>
      <c r="N27" s="39" t="s">
        <v>34</v>
      </c>
      <c r="O27" s="40" t="s">
        <v>35</v>
      </c>
      <c r="P27" s="143"/>
      <c r="Q27" s="183">
        <v>10839</v>
      </c>
      <c r="R27" s="146"/>
      <c r="S27" s="145">
        <v>134.89732420659615</v>
      </c>
      <c r="T27" s="146"/>
      <c r="U27" s="147">
        <v>205.16751845542305</v>
      </c>
      <c r="V27" s="184"/>
      <c r="W27" s="149">
        <v>18874</v>
      </c>
      <c r="X27" s="174"/>
      <c r="Y27" s="146"/>
      <c r="Z27" s="175">
        <v>203.09910685462174</v>
      </c>
      <c r="AA27" s="147"/>
    </row>
    <row r="28" spans="1:27" ht="19.5" customHeight="1">
      <c r="A28" s="43">
        <v>6</v>
      </c>
      <c r="B28" s="44" t="s">
        <v>36</v>
      </c>
      <c r="C28" s="45">
        <v>64851</v>
      </c>
      <c r="D28" s="46">
        <v>1243</v>
      </c>
      <c r="E28" s="119">
        <v>102.48585606371883</v>
      </c>
      <c r="F28" s="120">
        <v>107.71230502599654</v>
      </c>
      <c r="G28" s="121">
        <v>104.0930322145712</v>
      </c>
      <c r="H28" s="122">
        <v>114.3514259429623</v>
      </c>
      <c r="I28" s="123">
        <v>128129</v>
      </c>
      <c r="J28" s="125">
        <v>2397</v>
      </c>
      <c r="K28" s="124">
        <v>112.20783087687956</v>
      </c>
      <c r="L28" s="122">
        <v>126.55755015839492</v>
      </c>
      <c r="N28" s="43">
        <v>6</v>
      </c>
      <c r="O28" s="44" t="s">
        <v>36</v>
      </c>
      <c r="P28" s="45">
        <v>72252</v>
      </c>
      <c r="Q28" s="165">
        <v>2084</v>
      </c>
      <c r="R28" s="121">
        <v>124.84794028200166</v>
      </c>
      <c r="S28" s="120">
        <v>108.76826722338204</v>
      </c>
      <c r="T28" s="121">
        <v>126.86918349429324</v>
      </c>
      <c r="U28" s="122">
        <v>196.97542533081284</v>
      </c>
      <c r="V28" s="166">
        <v>130124</v>
      </c>
      <c r="W28" s="167">
        <v>4000</v>
      </c>
      <c r="X28" s="169">
        <v>88716</v>
      </c>
      <c r="Y28" s="121">
        <v>122.36484516790324</v>
      </c>
      <c r="Z28" s="168">
        <v>204.91803278688525</v>
      </c>
      <c r="AA28" s="122">
        <v>77.99345922565671</v>
      </c>
    </row>
    <row r="29" spans="1:28" ht="19.5" customHeight="1">
      <c r="A29" s="43">
        <v>7</v>
      </c>
      <c r="B29" s="44" t="s">
        <v>37</v>
      </c>
      <c r="C29" s="45">
        <v>1478</v>
      </c>
      <c r="D29" s="46">
        <v>5809</v>
      </c>
      <c r="E29" s="119">
        <v>119.28974979822436</v>
      </c>
      <c r="F29" s="120">
        <v>124.95160249516024</v>
      </c>
      <c r="G29" s="121">
        <v>162.06140350877195</v>
      </c>
      <c r="H29" s="122">
        <v>168.03586925079549</v>
      </c>
      <c r="I29" s="123">
        <v>2717</v>
      </c>
      <c r="J29" s="125">
        <v>10458</v>
      </c>
      <c r="K29" s="124">
        <v>157.5986078886311</v>
      </c>
      <c r="L29" s="122">
        <v>171.75234028576122</v>
      </c>
      <c r="N29" s="43">
        <v>7</v>
      </c>
      <c r="O29" s="44" t="s">
        <v>37</v>
      </c>
      <c r="P29" s="45">
        <v>1662</v>
      </c>
      <c r="Q29" s="165">
        <v>6435</v>
      </c>
      <c r="R29" s="121">
        <v>121.04879825200291</v>
      </c>
      <c r="S29" s="120">
        <v>138.80500431406384</v>
      </c>
      <c r="T29" s="121">
        <v>200</v>
      </c>
      <c r="U29" s="122">
        <v>229.57545486978236</v>
      </c>
      <c r="V29" s="166">
        <v>3035</v>
      </c>
      <c r="W29" s="167">
        <v>11071</v>
      </c>
      <c r="X29" s="169">
        <v>1015</v>
      </c>
      <c r="Y29" s="121">
        <v>202.33333333333334</v>
      </c>
      <c r="Z29" s="168">
        <v>225.66245413779046</v>
      </c>
      <c r="AA29" s="122">
        <v>46.99074074074074</v>
      </c>
      <c r="AB29" s="1" t="s">
        <v>18</v>
      </c>
    </row>
    <row r="30" spans="1:27" ht="19.5" customHeight="1">
      <c r="A30" s="43">
        <v>8</v>
      </c>
      <c r="B30" s="44" t="s">
        <v>38</v>
      </c>
      <c r="C30" s="45">
        <v>1407</v>
      </c>
      <c r="D30" s="46">
        <v>617</v>
      </c>
      <c r="E30" s="119">
        <v>107.48663101604278</v>
      </c>
      <c r="F30" s="120">
        <v>85.10344827586206</v>
      </c>
      <c r="G30" s="121">
        <v>137.26829268292684</v>
      </c>
      <c r="H30" s="122">
        <v>132.9741379310345</v>
      </c>
      <c r="I30" s="123">
        <v>2716</v>
      </c>
      <c r="J30" s="125">
        <v>1342</v>
      </c>
      <c r="K30" s="124">
        <v>121.52125279642057</v>
      </c>
      <c r="L30" s="122">
        <v>124.95344506517691</v>
      </c>
      <c r="N30" s="43">
        <v>8</v>
      </c>
      <c r="O30" s="44" t="s">
        <v>38</v>
      </c>
      <c r="P30" s="45">
        <v>752</v>
      </c>
      <c r="Q30" s="165">
        <v>237</v>
      </c>
      <c r="R30" s="121">
        <v>105.91549295774648</v>
      </c>
      <c r="S30" s="120">
        <v>110.23255813953489</v>
      </c>
      <c r="T30" s="121">
        <v>114.63414634146342</v>
      </c>
      <c r="U30" s="122">
        <v>76.20578778135048</v>
      </c>
      <c r="V30" s="166">
        <v>1462</v>
      </c>
      <c r="W30" s="167">
        <v>452</v>
      </c>
      <c r="X30" s="169">
        <v>5246</v>
      </c>
      <c r="Y30" s="121">
        <v>119.73791973791973</v>
      </c>
      <c r="Z30" s="168">
        <v>77.53001715265866</v>
      </c>
      <c r="AA30" s="122">
        <v>124.60807600950119</v>
      </c>
    </row>
    <row r="31" spans="1:27" ht="19.5" customHeight="1">
      <c r="A31" s="43">
        <v>9</v>
      </c>
      <c r="B31" s="50" t="s">
        <v>39</v>
      </c>
      <c r="C31" s="51">
        <v>2141</v>
      </c>
      <c r="D31" s="47">
        <v>2332</v>
      </c>
      <c r="E31" s="103">
        <v>121.02882984737138</v>
      </c>
      <c r="F31" s="138">
        <v>129.6996662958843</v>
      </c>
      <c r="G31" s="139">
        <v>152.275960170697</v>
      </c>
      <c r="H31" s="104">
        <v>165.50745209368347</v>
      </c>
      <c r="I31" s="140">
        <v>3910</v>
      </c>
      <c r="J31" s="141">
        <v>4130</v>
      </c>
      <c r="K31" s="142">
        <v>138.60333215171926</v>
      </c>
      <c r="L31" s="104">
        <v>144.10327983251918</v>
      </c>
      <c r="N31" s="43">
        <v>9</v>
      </c>
      <c r="O31" s="50" t="s">
        <v>39</v>
      </c>
      <c r="P31" s="51">
        <v>1964</v>
      </c>
      <c r="Q31" s="170">
        <v>2083</v>
      </c>
      <c r="R31" s="139">
        <v>164.0768588137009</v>
      </c>
      <c r="S31" s="138">
        <v>164.27444794952683</v>
      </c>
      <c r="T31" s="139">
        <v>170.7826086956522</v>
      </c>
      <c r="U31" s="104">
        <v>187.4887488748875</v>
      </c>
      <c r="V31" s="180">
        <v>3161</v>
      </c>
      <c r="W31" s="172">
        <v>3351</v>
      </c>
      <c r="X31" s="181">
        <v>3939</v>
      </c>
      <c r="Y31" s="139">
        <v>167.24867724867727</v>
      </c>
      <c r="Z31" s="182">
        <v>180.93952483801297</v>
      </c>
      <c r="AA31" s="104">
        <v>105.80177276390009</v>
      </c>
    </row>
    <row r="32" spans="1:27" s="36" customFormat="1" ht="19.5" customHeight="1">
      <c r="A32" s="41" t="s">
        <v>55</v>
      </c>
      <c r="B32" s="40" t="s">
        <v>40</v>
      </c>
      <c r="C32" s="143"/>
      <c r="D32" s="100">
        <v>415</v>
      </c>
      <c r="E32" s="144"/>
      <c r="F32" s="145">
        <v>75.18115942028986</v>
      </c>
      <c r="G32" s="146"/>
      <c r="H32" s="147">
        <v>184.44444444444446</v>
      </c>
      <c r="I32" s="148"/>
      <c r="J32" s="149">
        <v>967</v>
      </c>
      <c r="K32" s="150"/>
      <c r="L32" s="147">
        <v>278.6743515850144</v>
      </c>
      <c r="M32" s="101"/>
      <c r="N32" s="41" t="s">
        <v>55</v>
      </c>
      <c r="O32" s="40" t="s">
        <v>40</v>
      </c>
      <c r="P32" s="143"/>
      <c r="Q32" s="183">
        <v>430</v>
      </c>
      <c r="R32" s="146"/>
      <c r="S32" s="145">
        <v>147.76632302405497</v>
      </c>
      <c r="T32" s="146"/>
      <c r="U32" s="147">
        <v>117.8082191780822</v>
      </c>
      <c r="V32" s="184"/>
      <c r="W32" s="149">
        <v>721</v>
      </c>
      <c r="X32" s="185"/>
      <c r="Y32" s="146"/>
      <c r="Z32" s="175">
        <v>97.03903095558547</v>
      </c>
      <c r="AA32" s="147"/>
    </row>
    <row r="33" spans="1:27" ht="19.5" customHeight="1">
      <c r="A33" s="48">
        <v>10</v>
      </c>
      <c r="B33" s="50" t="s">
        <v>41</v>
      </c>
      <c r="C33" s="51">
        <v>1488</v>
      </c>
      <c r="D33" s="47">
        <v>415</v>
      </c>
      <c r="E33" s="103">
        <v>95.26248399487837</v>
      </c>
      <c r="F33" s="138">
        <v>75.18115942028986</v>
      </c>
      <c r="G33" s="139">
        <v>100.20202020202021</v>
      </c>
      <c r="H33" s="104">
        <v>184.44444444444446</v>
      </c>
      <c r="I33" s="140">
        <v>3050</v>
      </c>
      <c r="J33" s="141">
        <v>967</v>
      </c>
      <c r="K33" s="142">
        <v>110.78823102070469</v>
      </c>
      <c r="L33" s="104">
        <v>278.6743515850144</v>
      </c>
      <c r="N33" s="48">
        <v>10</v>
      </c>
      <c r="O33" s="50" t="s">
        <v>41</v>
      </c>
      <c r="P33" s="51">
        <v>1700</v>
      </c>
      <c r="Q33" s="170">
        <v>430</v>
      </c>
      <c r="R33" s="139">
        <v>112.28533685601056</v>
      </c>
      <c r="S33" s="138">
        <v>147.76632302405497</v>
      </c>
      <c r="T33" s="139">
        <v>87.85529715762273</v>
      </c>
      <c r="U33" s="104">
        <v>117.8082191780822</v>
      </c>
      <c r="V33" s="180">
        <v>3214</v>
      </c>
      <c r="W33" s="172">
        <v>721</v>
      </c>
      <c r="X33" s="181">
        <v>8754</v>
      </c>
      <c r="Y33" s="139">
        <v>86.37463047567859</v>
      </c>
      <c r="Z33" s="182">
        <v>97.03903095558547</v>
      </c>
      <c r="AA33" s="104">
        <v>65.20184716222256</v>
      </c>
    </row>
    <row r="34" spans="1:27" ht="19.5" customHeight="1" hidden="1">
      <c r="A34" s="43">
        <v>11</v>
      </c>
      <c r="B34" s="191" t="s">
        <v>56</v>
      </c>
      <c r="C34" s="75">
        <v>0</v>
      </c>
      <c r="D34" s="192">
        <v>0</v>
      </c>
      <c r="E34" s="193" t="s">
        <v>57</v>
      </c>
      <c r="F34" s="194" t="s">
        <v>57</v>
      </c>
      <c r="G34" s="195" t="s">
        <v>57</v>
      </c>
      <c r="H34" s="196" t="s">
        <v>57</v>
      </c>
      <c r="I34" s="197"/>
      <c r="J34" s="198"/>
      <c r="K34" s="199"/>
      <c r="L34" s="196"/>
      <c r="N34" s="43">
        <v>11</v>
      </c>
      <c r="O34" s="191" t="s">
        <v>56</v>
      </c>
      <c r="P34" s="75">
        <v>0</v>
      </c>
      <c r="Q34" s="200">
        <v>0</v>
      </c>
      <c r="R34" s="195" t="s">
        <v>57</v>
      </c>
      <c r="S34" s="194" t="s">
        <v>57</v>
      </c>
      <c r="T34" s="195" t="s">
        <v>57</v>
      </c>
      <c r="U34" s="196" t="s">
        <v>57</v>
      </c>
      <c r="V34" s="201"/>
      <c r="W34" s="202"/>
      <c r="X34" s="203">
        <v>0</v>
      </c>
      <c r="Y34" s="195"/>
      <c r="Z34" s="204"/>
      <c r="AA34" s="196">
        <v>0</v>
      </c>
    </row>
    <row r="35" spans="1:27" s="36" customFormat="1" ht="19.5" customHeight="1" hidden="1">
      <c r="A35" s="52" t="s">
        <v>54</v>
      </c>
      <c r="B35" s="53" t="s">
        <v>42</v>
      </c>
      <c r="C35" s="151">
        <v>0</v>
      </c>
      <c r="D35" s="54">
        <v>0</v>
      </c>
      <c r="E35" s="152">
        <v>0</v>
      </c>
      <c r="F35" s="153">
        <v>0</v>
      </c>
      <c r="G35" s="154">
        <v>0</v>
      </c>
      <c r="H35" s="55">
        <v>0</v>
      </c>
      <c r="I35" s="155"/>
      <c r="J35" s="156"/>
      <c r="K35" s="157"/>
      <c r="L35" s="55"/>
      <c r="N35" s="52" t="s">
        <v>54</v>
      </c>
      <c r="O35" s="53" t="s">
        <v>42</v>
      </c>
      <c r="P35" s="151">
        <v>0</v>
      </c>
      <c r="Q35" s="186">
        <v>0</v>
      </c>
      <c r="R35" s="154">
        <v>0</v>
      </c>
      <c r="S35" s="153">
        <v>0</v>
      </c>
      <c r="T35" s="154">
        <v>0</v>
      </c>
      <c r="U35" s="55">
        <v>0</v>
      </c>
      <c r="V35" s="187"/>
      <c r="W35" s="188"/>
      <c r="X35" s="189">
        <v>0</v>
      </c>
      <c r="Y35" s="154"/>
      <c r="Z35" s="190"/>
      <c r="AA35" s="55">
        <v>0</v>
      </c>
    </row>
    <row r="36" spans="1:15" s="60" customFormat="1" ht="7.5" customHeight="1">
      <c r="A36" s="56"/>
      <c r="B36" s="57"/>
      <c r="N36" s="56"/>
      <c r="O36" s="57"/>
    </row>
    <row r="37" spans="1:27" s="60" customFormat="1" ht="12" customHeight="1">
      <c r="A37" s="63"/>
      <c r="E37" s="64"/>
      <c r="F37" s="58"/>
      <c r="G37" s="58"/>
      <c r="H37" s="58"/>
      <c r="I37" s="59"/>
      <c r="J37" s="59"/>
      <c r="K37" s="58"/>
      <c r="L37" s="58"/>
      <c r="N37" s="63"/>
      <c r="S37" s="61"/>
      <c r="T37" s="61"/>
      <c r="U37" s="61"/>
      <c r="V37" s="62"/>
      <c r="W37" s="62"/>
      <c r="X37" s="62"/>
      <c r="Y37" s="65"/>
      <c r="Z37" s="65"/>
      <c r="AA37" s="65"/>
    </row>
    <row r="38" spans="1:27" s="60" customFormat="1" ht="12" customHeight="1">
      <c r="A38" s="63"/>
      <c r="C38" s="64"/>
      <c r="D38" s="64"/>
      <c r="E38" s="64"/>
      <c r="F38" s="64"/>
      <c r="G38" s="64"/>
      <c r="H38" s="64"/>
      <c r="I38" s="64"/>
      <c r="J38" s="59"/>
      <c r="K38" s="58"/>
      <c r="L38" s="58"/>
      <c r="N38" s="63"/>
      <c r="W38" s="62"/>
      <c r="X38" s="62"/>
      <c r="Y38" s="65"/>
      <c r="Z38" s="65"/>
      <c r="AA38" s="65"/>
    </row>
    <row r="39" spans="1:27" s="60" customFormat="1" ht="12" customHeight="1">
      <c r="A39" s="63"/>
      <c r="C39" s="64"/>
      <c r="D39" s="64"/>
      <c r="E39" s="64"/>
      <c r="F39" s="64"/>
      <c r="G39" s="64"/>
      <c r="H39" s="58"/>
      <c r="I39" s="59"/>
      <c r="J39" s="59"/>
      <c r="K39" s="58"/>
      <c r="L39" s="58"/>
      <c r="N39" s="300"/>
      <c r="O39" s="300"/>
      <c r="P39" s="300"/>
      <c r="Q39" s="300"/>
      <c r="R39" s="300"/>
      <c r="S39" s="300"/>
      <c r="T39" s="300"/>
      <c r="U39" s="300"/>
      <c r="V39" s="62"/>
      <c r="W39" s="62"/>
      <c r="X39" s="62"/>
      <c r="Y39" s="65"/>
      <c r="Z39" s="65"/>
      <c r="AA39" s="65"/>
    </row>
    <row r="40" spans="2:27" ht="12" customHeight="1">
      <c r="B40" s="66"/>
      <c r="C40" s="67"/>
      <c r="D40" s="67"/>
      <c r="E40" s="67"/>
      <c r="F40" s="67"/>
      <c r="G40" s="67"/>
      <c r="H40" s="67"/>
      <c r="I40" s="288" t="s">
        <v>43</v>
      </c>
      <c r="J40" s="264"/>
      <c r="K40" s="264"/>
      <c r="L40" s="264"/>
      <c r="S40" s="29"/>
      <c r="T40" s="29"/>
      <c r="U40" s="29"/>
      <c r="V40" s="68"/>
      <c r="W40" s="68"/>
      <c r="X40" s="288" t="s">
        <v>43</v>
      </c>
      <c r="Y40" s="288"/>
      <c r="Z40" s="288"/>
      <c r="AA40" s="288"/>
    </row>
    <row r="41" spans="1:27" s="36" customFormat="1" ht="27.75" customHeight="1">
      <c r="A41" s="289" t="s">
        <v>64</v>
      </c>
      <c r="B41" s="301"/>
      <c r="C41" s="86"/>
      <c r="D41" s="208">
        <f>SUM(D42:D48)</f>
        <v>1510</v>
      </c>
      <c r="E41" s="209"/>
      <c r="F41" s="55">
        <v>99.4</v>
      </c>
      <c r="G41" s="87"/>
      <c r="H41" s="218">
        <v>108</v>
      </c>
      <c r="I41" s="82"/>
      <c r="J41" s="258">
        <f>SUM(J42:J48)</f>
        <v>3028.2780000000002</v>
      </c>
      <c r="K41" s="69"/>
      <c r="L41" s="55">
        <v>116.6</v>
      </c>
      <c r="N41" s="289" t="s">
        <v>64</v>
      </c>
      <c r="O41" s="290"/>
      <c r="P41" s="219"/>
      <c r="Q41" s="220">
        <f>SUM(Q42:Q48)</f>
        <v>1788</v>
      </c>
      <c r="R41" s="232"/>
      <c r="S41" s="233">
        <v>130</v>
      </c>
      <c r="T41" s="234"/>
      <c r="U41" s="233">
        <v>127.5</v>
      </c>
      <c r="V41" s="221"/>
      <c r="W41" s="220">
        <f>SUM(W42:W48)</f>
        <v>3163.4300000000003</v>
      </c>
      <c r="X41" s="222"/>
      <c r="Y41" s="241"/>
      <c r="Z41" s="232">
        <v>136.8</v>
      </c>
      <c r="AA41" s="242"/>
    </row>
    <row r="42" spans="1:27" ht="19.5" customHeight="1">
      <c r="A42" s="70" t="s">
        <v>44</v>
      </c>
      <c r="B42" s="71" t="s">
        <v>45</v>
      </c>
      <c r="C42" s="85">
        <v>273</v>
      </c>
      <c r="D42" s="93">
        <v>581</v>
      </c>
      <c r="E42" s="216">
        <v>87.78135048231512</v>
      </c>
      <c r="F42" s="217">
        <v>94.77977161500816</v>
      </c>
      <c r="G42" s="216">
        <v>124.65753424657535</v>
      </c>
      <c r="H42" s="89">
        <v>110.24667931688805</v>
      </c>
      <c r="I42" s="75">
        <v>584</v>
      </c>
      <c r="J42" s="72">
        <v>1194</v>
      </c>
      <c r="K42" s="212">
        <v>141.4043583535109</v>
      </c>
      <c r="L42" s="95">
        <v>130.34257641921397</v>
      </c>
      <c r="N42" s="70" t="s">
        <v>44</v>
      </c>
      <c r="O42" s="71" t="s">
        <v>46</v>
      </c>
      <c r="P42" s="223">
        <v>342</v>
      </c>
      <c r="Q42" s="224">
        <v>685</v>
      </c>
      <c r="R42" s="235">
        <v>143.69747899159665</v>
      </c>
      <c r="S42" s="236">
        <v>141.82194616977225</v>
      </c>
      <c r="T42" s="235">
        <v>147.41379310344828</v>
      </c>
      <c r="U42" s="236">
        <v>148.59002169197396</v>
      </c>
      <c r="V42" s="225">
        <v>580</v>
      </c>
      <c r="W42" s="224">
        <v>1167.742</v>
      </c>
      <c r="X42" s="226">
        <v>1193</v>
      </c>
      <c r="Y42" s="243">
        <v>159.34065934065933</v>
      </c>
      <c r="Z42" s="235">
        <v>156.2</v>
      </c>
      <c r="AA42" s="236">
        <v>119.53907815631263</v>
      </c>
    </row>
    <row r="43" spans="1:27" ht="19.5" customHeight="1">
      <c r="A43" s="73" t="s">
        <v>44</v>
      </c>
      <c r="B43" s="74" t="s">
        <v>47</v>
      </c>
      <c r="C43" s="84">
        <v>88</v>
      </c>
      <c r="D43" s="94">
        <v>28</v>
      </c>
      <c r="E43" s="213">
        <v>90.72164948453609</v>
      </c>
      <c r="F43" s="210">
        <v>99.99999999999999</v>
      </c>
      <c r="G43" s="213">
        <v>225.64102564102564</v>
      </c>
      <c r="H43" s="90">
        <v>300.6</v>
      </c>
      <c r="I43" s="45">
        <v>185</v>
      </c>
      <c r="J43" s="302">
        <v>56</v>
      </c>
      <c r="K43" s="213">
        <v>228.39506172839504</v>
      </c>
      <c r="L43" s="91">
        <v>253</v>
      </c>
      <c r="N43" s="73" t="s">
        <v>44</v>
      </c>
      <c r="O43" s="74" t="s">
        <v>47</v>
      </c>
      <c r="P43" s="205">
        <v>84</v>
      </c>
      <c r="Q43" s="227">
        <v>28</v>
      </c>
      <c r="R43" s="237">
        <v>161.53846153846152</v>
      </c>
      <c r="S43" s="238">
        <v>164.70588235294116</v>
      </c>
      <c r="T43" s="237">
        <v>365.2173913043478</v>
      </c>
      <c r="U43" s="238">
        <v>389</v>
      </c>
      <c r="V43" s="228">
        <v>136</v>
      </c>
      <c r="W43" s="227">
        <v>44.94</v>
      </c>
      <c r="X43" s="229">
        <v>458</v>
      </c>
      <c r="Y43" s="244">
        <v>309.09090909090907</v>
      </c>
      <c r="Z43" s="237">
        <v>318.3</v>
      </c>
      <c r="AA43" s="238">
        <v>78.69415807560136</v>
      </c>
    </row>
    <row r="44" spans="1:27" ht="19.5" customHeight="1">
      <c r="A44" s="76" t="s">
        <v>44</v>
      </c>
      <c r="B44" s="44" t="s">
        <v>48</v>
      </c>
      <c r="C44" s="84">
        <v>54</v>
      </c>
      <c r="D44" s="94">
        <v>24</v>
      </c>
      <c r="E44" s="213">
        <v>125.5813953488372</v>
      </c>
      <c r="F44" s="210">
        <v>126.3157894736842</v>
      </c>
      <c r="G44" s="213">
        <v>158.8235294117647</v>
      </c>
      <c r="H44" s="90">
        <v>203.3</v>
      </c>
      <c r="I44" s="45">
        <v>97</v>
      </c>
      <c r="J44" s="302">
        <v>42</v>
      </c>
      <c r="K44" s="213">
        <v>134.72222222222223</v>
      </c>
      <c r="L44" s="91">
        <v>160.3</v>
      </c>
      <c r="N44" s="76" t="s">
        <v>44</v>
      </c>
      <c r="O44" s="44" t="s">
        <v>48</v>
      </c>
      <c r="P44" s="205">
        <v>43</v>
      </c>
      <c r="Q44" s="227">
        <v>20</v>
      </c>
      <c r="R44" s="237">
        <v>148.27586206896552</v>
      </c>
      <c r="S44" s="238">
        <v>133.33333333333334</v>
      </c>
      <c r="T44" s="237">
        <v>91.48936170212767</v>
      </c>
      <c r="U44" s="238">
        <v>95.9</v>
      </c>
      <c r="V44" s="228">
        <v>72</v>
      </c>
      <c r="W44" s="227">
        <v>34.637</v>
      </c>
      <c r="X44" s="229">
        <v>197</v>
      </c>
      <c r="Y44" s="244">
        <v>126.31578947368422</v>
      </c>
      <c r="Z44" s="237">
        <v>135.2</v>
      </c>
      <c r="AA44" s="238">
        <v>51.97889182058047</v>
      </c>
    </row>
    <row r="45" spans="1:27" ht="19.5" customHeight="1">
      <c r="A45" s="76" t="s">
        <v>44</v>
      </c>
      <c r="B45" s="44" t="s">
        <v>49</v>
      </c>
      <c r="C45" s="45">
        <v>1189</v>
      </c>
      <c r="D45" s="94">
        <v>94</v>
      </c>
      <c r="E45" s="213">
        <v>88.66517524235645</v>
      </c>
      <c r="F45" s="210">
        <v>87.03703703703704</v>
      </c>
      <c r="G45" s="213">
        <v>129.23913043478262</v>
      </c>
      <c r="H45" s="90">
        <v>113.7</v>
      </c>
      <c r="I45" s="45">
        <v>2530</v>
      </c>
      <c r="J45" s="77">
        <v>202</v>
      </c>
      <c r="K45" s="213">
        <v>131.15603939865215</v>
      </c>
      <c r="L45" s="91">
        <v>115.7</v>
      </c>
      <c r="N45" s="76" t="s">
        <v>44</v>
      </c>
      <c r="O45" s="44" t="s">
        <v>49</v>
      </c>
      <c r="P45" s="205">
        <v>1378</v>
      </c>
      <c r="Q45" s="227">
        <v>114</v>
      </c>
      <c r="R45" s="237">
        <v>113.69636963696371</v>
      </c>
      <c r="S45" s="238">
        <v>114</v>
      </c>
      <c r="T45" s="237">
        <v>131.11322549952428</v>
      </c>
      <c r="U45" s="238">
        <v>117.8</v>
      </c>
      <c r="V45" s="228">
        <v>2590</v>
      </c>
      <c r="W45" s="227">
        <v>213.68200000000002</v>
      </c>
      <c r="X45" s="229">
        <v>1279</v>
      </c>
      <c r="Y45" s="244">
        <v>139.02308105206657</v>
      </c>
      <c r="Z45" s="237">
        <v>117.6</v>
      </c>
      <c r="AA45" s="238">
        <v>88.69625520110957</v>
      </c>
    </row>
    <row r="46" spans="1:27" ht="19.5" customHeight="1">
      <c r="A46" s="76" t="s">
        <v>44</v>
      </c>
      <c r="B46" s="44" t="s">
        <v>62</v>
      </c>
      <c r="C46" s="246">
        <v>119</v>
      </c>
      <c r="D46" s="253">
        <v>301</v>
      </c>
      <c r="E46" s="254">
        <v>116.7</v>
      </c>
      <c r="F46" s="255">
        <v>107.1</v>
      </c>
      <c r="G46" s="254">
        <v>107.2</v>
      </c>
      <c r="H46" s="120">
        <v>102.2</v>
      </c>
      <c r="I46" s="256">
        <v>221</v>
      </c>
      <c r="J46" s="257">
        <v>582</v>
      </c>
      <c r="K46" s="254">
        <v>104.7</v>
      </c>
      <c r="L46" s="122">
        <v>103.2</v>
      </c>
      <c r="N46" s="76" t="s">
        <v>44</v>
      </c>
      <c r="O46" s="44" t="s">
        <v>62</v>
      </c>
      <c r="P46" s="246">
        <v>146</v>
      </c>
      <c r="Q46" s="247">
        <v>392</v>
      </c>
      <c r="R46" s="248">
        <v>143.1</v>
      </c>
      <c r="S46" s="249">
        <v>136.1</v>
      </c>
      <c r="T46" s="248">
        <v>119.7</v>
      </c>
      <c r="U46" s="249">
        <v>114.8</v>
      </c>
      <c r="V46" s="250">
        <v>248</v>
      </c>
      <c r="W46" s="247">
        <v>680</v>
      </c>
      <c r="X46" s="251">
        <v>152</v>
      </c>
      <c r="Y46" s="252">
        <v>124.6</v>
      </c>
      <c r="Z46" s="248">
        <v>122.5</v>
      </c>
      <c r="AA46" s="249">
        <v>91</v>
      </c>
    </row>
    <row r="47" spans="1:27" ht="19.5" customHeight="1">
      <c r="A47" s="76" t="s">
        <v>44</v>
      </c>
      <c r="B47" s="44" t="s">
        <v>50</v>
      </c>
      <c r="C47" s="205">
        <v>615</v>
      </c>
      <c r="D47" s="94">
        <v>120</v>
      </c>
      <c r="E47" s="213">
        <v>64.26332288401254</v>
      </c>
      <c r="F47" s="210">
        <v>60.859951109172606</v>
      </c>
      <c r="G47" s="213">
        <v>70.6084959816303</v>
      </c>
      <c r="H47" s="90">
        <v>71.6</v>
      </c>
      <c r="I47" s="45">
        <v>1572</v>
      </c>
      <c r="J47" s="77">
        <v>317.174</v>
      </c>
      <c r="K47" s="213">
        <v>100.12738853503186</v>
      </c>
      <c r="L47" s="91">
        <v>101.0108280254777</v>
      </c>
      <c r="N47" s="76" t="s">
        <v>44</v>
      </c>
      <c r="O47" s="44" t="s">
        <v>50</v>
      </c>
      <c r="P47" s="205">
        <v>823</v>
      </c>
      <c r="Q47" s="227">
        <v>162</v>
      </c>
      <c r="R47" s="237">
        <v>108.43214756258234</v>
      </c>
      <c r="S47" s="238">
        <v>112.5343855066826</v>
      </c>
      <c r="T47" s="237">
        <v>135.8085808580858</v>
      </c>
      <c r="U47" s="238">
        <v>144.8</v>
      </c>
      <c r="V47" s="228">
        <v>1582</v>
      </c>
      <c r="W47" s="227">
        <v>305.956</v>
      </c>
      <c r="X47" s="229">
        <v>2166</v>
      </c>
      <c r="Y47" s="244">
        <v>151.96926032660903</v>
      </c>
      <c r="Z47" s="237">
        <v>157.9</v>
      </c>
      <c r="AA47" s="238">
        <v>86.64</v>
      </c>
    </row>
    <row r="48" spans="1:27" ht="19.5" customHeight="1">
      <c r="A48" s="78" t="s">
        <v>44</v>
      </c>
      <c r="B48" s="50" t="s">
        <v>51</v>
      </c>
      <c r="C48" s="206">
        <v>1078</v>
      </c>
      <c r="D48" s="207">
        <v>362</v>
      </c>
      <c r="E48" s="214">
        <v>108.01603206412825</v>
      </c>
      <c r="F48" s="211">
        <v>132.55023727224795</v>
      </c>
      <c r="G48" s="214">
        <v>95.31388152077807</v>
      </c>
      <c r="H48" s="138">
        <v>118.8</v>
      </c>
      <c r="I48" s="51">
        <v>2076</v>
      </c>
      <c r="J48" s="79">
        <v>635.104</v>
      </c>
      <c r="K48" s="215">
        <v>98.57549857549859</v>
      </c>
      <c r="L48" s="92">
        <v>108.9</v>
      </c>
      <c r="N48" s="78" t="s">
        <v>44</v>
      </c>
      <c r="O48" s="50" t="s">
        <v>51</v>
      </c>
      <c r="P48" s="206">
        <v>1295</v>
      </c>
      <c r="Q48" s="207">
        <v>387</v>
      </c>
      <c r="R48" s="239">
        <v>116.4568345323741</v>
      </c>
      <c r="S48" s="240">
        <v>117.6</v>
      </c>
      <c r="T48" s="239">
        <v>100.62160062160062</v>
      </c>
      <c r="U48" s="240">
        <v>106.7</v>
      </c>
      <c r="V48" s="230">
        <v>2407</v>
      </c>
      <c r="W48" s="207">
        <v>716.473</v>
      </c>
      <c r="X48" s="231">
        <v>1981</v>
      </c>
      <c r="Y48" s="245">
        <v>113.6986301369863</v>
      </c>
      <c r="Z48" s="239">
        <v>120.5</v>
      </c>
      <c r="AA48" s="240">
        <v>86.05560382276282</v>
      </c>
    </row>
    <row r="49" spans="1:27" ht="7.5" customHeight="1">
      <c r="A49" s="28"/>
      <c r="B49" s="29"/>
      <c r="C49" s="68"/>
      <c r="D49" s="29"/>
      <c r="E49" s="29"/>
      <c r="F49" s="29"/>
      <c r="G49" s="29"/>
      <c r="H49" s="29"/>
      <c r="I49" s="68"/>
      <c r="J49" s="68"/>
      <c r="K49" s="29"/>
      <c r="L49" s="29"/>
      <c r="N49" s="28"/>
      <c r="O49" s="29"/>
      <c r="P49" s="68"/>
      <c r="Q49" s="29"/>
      <c r="R49" s="29"/>
      <c r="S49" s="29"/>
      <c r="T49" s="29"/>
      <c r="U49" s="29"/>
      <c r="V49" s="68"/>
      <c r="W49" s="68"/>
      <c r="X49" s="68"/>
      <c r="Y49" s="29"/>
      <c r="Z49" s="29"/>
      <c r="AA49" s="29"/>
    </row>
    <row r="50" spans="1:15" s="60" customFormat="1" ht="12.75" customHeight="1">
      <c r="A50" s="63" t="s">
        <v>52</v>
      </c>
      <c r="B50" s="60" t="s">
        <v>63</v>
      </c>
      <c r="N50" s="63" t="s">
        <v>52</v>
      </c>
      <c r="O50" s="60" t="s">
        <v>63</v>
      </c>
    </row>
    <row r="51" spans="1:15" s="60" customFormat="1" ht="12.75" customHeight="1">
      <c r="A51" s="63"/>
      <c r="B51" s="60" t="s">
        <v>58</v>
      </c>
      <c r="N51" s="63"/>
      <c r="O51" s="60" t="s">
        <v>58</v>
      </c>
    </row>
    <row r="52" spans="1:15" s="60" customFormat="1" ht="12.75" customHeight="1">
      <c r="A52" s="63"/>
      <c r="B52" s="60" t="s">
        <v>61</v>
      </c>
      <c r="N52" s="63"/>
      <c r="O52" s="60" t="s">
        <v>65</v>
      </c>
    </row>
    <row r="53" spans="2:26" s="80" customFormat="1" ht="12.75" customHeight="1">
      <c r="B53" s="60" t="s">
        <v>53</v>
      </c>
      <c r="C53" s="60"/>
      <c r="D53" s="60"/>
      <c r="E53" s="60"/>
      <c r="F53" s="60"/>
      <c r="G53" s="60"/>
      <c r="H53" s="81"/>
      <c r="I53" s="81"/>
      <c r="J53" s="81"/>
      <c r="K53" s="81"/>
      <c r="L53" s="81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2:26" s="80" customFormat="1" ht="12.75" customHeight="1">
      <c r="B54" s="60"/>
      <c r="C54" s="60"/>
      <c r="D54" s="60"/>
      <c r="E54" s="60"/>
      <c r="F54" s="60"/>
      <c r="G54" s="60"/>
      <c r="H54" s="81"/>
      <c r="I54" s="81"/>
      <c r="J54" s="81"/>
      <c r="K54" s="81"/>
      <c r="L54" s="81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15" s="60" customFormat="1" ht="12.75" customHeight="1">
      <c r="A55" s="63"/>
      <c r="N55" s="63"/>
      <c r="O55" s="81"/>
    </row>
    <row r="56" s="60" customFormat="1" ht="12" customHeight="1">
      <c r="B56" s="81"/>
    </row>
    <row r="57" spans="2:14" ht="12" customHeight="1">
      <c r="B57" s="60"/>
      <c r="D57" s="96"/>
      <c r="J57" s="83"/>
      <c r="N57" s="2"/>
    </row>
    <row r="58" spans="1:14" s="60" customFormat="1" ht="12" customHeight="1">
      <c r="A58" s="63"/>
      <c r="N58" s="63"/>
    </row>
    <row r="59" spans="4:14" ht="12" customHeight="1">
      <c r="D59" s="96"/>
      <c r="J59" s="83"/>
      <c r="N59" s="2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51">
    <mergeCell ref="N39:U39"/>
    <mergeCell ref="I40:L40"/>
    <mergeCell ref="X40:AA40"/>
    <mergeCell ref="A41:B41"/>
    <mergeCell ref="N41:O41"/>
    <mergeCell ref="U12:U13"/>
    <mergeCell ref="S12:S13"/>
    <mergeCell ref="T12:T13"/>
    <mergeCell ref="W12:W13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N6:O9"/>
    <mergeCell ref="P6:Q6"/>
    <mergeCell ref="R6:S6"/>
    <mergeCell ref="T6:U6"/>
    <mergeCell ref="V6:W6"/>
    <mergeCell ref="X6:X7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A1:L1"/>
    <mergeCell ref="N1:AA1"/>
    <mergeCell ref="A2:L2"/>
    <mergeCell ref="N2:AA2"/>
    <mergeCell ref="A3:B3"/>
    <mergeCell ref="N3:O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2014-04-21T05:12:05Z</cp:lastPrinted>
  <dcterms:created xsi:type="dcterms:W3CDTF">2005-03-28T06:06:43Z</dcterms:created>
  <dcterms:modified xsi:type="dcterms:W3CDTF">2014-04-21T05:12:12Z</dcterms:modified>
  <cp:category/>
  <cp:version/>
  <cp:contentType/>
  <cp:contentStatus/>
</cp:coreProperties>
</file>